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10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00" windowWidth="14760" windowHeight="11340" firstSheet="2" activeTab="4"/>
  </bookViews>
  <sheets>
    <sheet name="Fig 1-Nom" sheetId="1" r:id="rId1"/>
    <sheet name="Fig 1i-Nom (Log)" sheetId="2" r:id="rId2"/>
    <sheet name="Fig1ii-Nom DD" sheetId="3" r:id="rId3"/>
    <sheet name="Fig 2-Real" sheetId="4" r:id="rId4"/>
    <sheet name="Fig 2i-Real DD" sheetId="5" r:id="rId5"/>
    <sheet name="Fig3-Multiple" sheetId="6" r:id="rId6"/>
    <sheet name="Fig4-Affordability" sheetId="7" r:id="rId7"/>
    <sheet name="Price" sheetId="8" r:id="rId8"/>
    <sheet name="CPI&amp;Int" sheetId="9" r:id="rId9"/>
    <sheet name="Wages" sheetId="10" r:id="rId10"/>
    <sheet name="Affordability" sheetId="11" r:id="rId11"/>
  </sheets>
  <externalReferences>
    <externalReference r:id="rId14"/>
  </externalReferences>
  <definedNames>
    <definedName name="BLPH20090227154857_1" localSheetId="8" hidden="1">'CPI&amp;Int'!$E$11</definedName>
  </definedNames>
  <calcPr fullCalcOnLoad="1"/>
</workbook>
</file>

<file path=xl/comments10.xml><?xml version="1.0" encoding="utf-8"?>
<comments xmlns="http://schemas.openxmlformats.org/spreadsheetml/2006/main">
  <authors>
    <author>U239689</author>
  </authors>
  <commentList>
    <comment ref="G19" authorId="0">
      <text>
        <r>
          <rPr>
            <b/>
            <sz val="8"/>
            <rFont val="Tahoma"/>
            <family val="0"/>
          </rPr>
          <t>Backfilled using Bloomberg series</t>
        </r>
      </text>
    </comment>
  </commentList>
</comments>
</file>

<file path=xl/comments9.xml><?xml version="1.0" encoding="utf-8"?>
<comments xmlns="http://schemas.openxmlformats.org/spreadsheetml/2006/main">
  <authors>
    <author>U239689</author>
  </authors>
  <commentList>
    <comment ref="B11" authorId="0">
      <text>
        <r>
          <rPr>
            <b/>
            <sz val="8"/>
            <rFont val="Tahoma"/>
            <family val="0"/>
          </rPr>
          <t xml:space="preserve">Yaz: Assumed inflation of 3%
</t>
        </r>
      </text>
    </comment>
  </commentList>
</comments>
</file>

<file path=xl/sharedStrings.xml><?xml version="1.0" encoding="utf-8"?>
<sst xmlns="http://schemas.openxmlformats.org/spreadsheetml/2006/main" count="614" uniqueCount="261">
  <si>
    <t>Source: Nationwide Statistics</t>
  </si>
  <si>
    <t>Date</t>
  </si>
  <si>
    <t>Nominal</t>
  </si>
  <si>
    <t>Max DD</t>
  </si>
  <si>
    <t>UKNAUKP Index</t>
  </si>
  <si>
    <t>Q1 2009</t>
  </si>
  <si>
    <t>Frequency</t>
  </si>
  <si>
    <t>UKRP....F</t>
  </si>
  <si>
    <t>#NA</t>
  </si>
  <si>
    <t>Q1 1953</t>
  </si>
  <si>
    <t>Q2 1953</t>
  </si>
  <si>
    <t>Q3 1953</t>
  </si>
  <si>
    <t>Q4 1953</t>
  </si>
  <si>
    <t>Q1 1954</t>
  </si>
  <si>
    <t>Q2 1954</t>
  </si>
  <si>
    <t>Q3 1954</t>
  </si>
  <si>
    <t>Q4 1954</t>
  </si>
  <si>
    <t>Q1 1955</t>
  </si>
  <si>
    <t>Q2 1955</t>
  </si>
  <si>
    <t>Q3 1955</t>
  </si>
  <si>
    <t>Q4 1955</t>
  </si>
  <si>
    <t>Q1 1956</t>
  </si>
  <si>
    <t>Q2 1956</t>
  </si>
  <si>
    <t>Q3 1956</t>
  </si>
  <si>
    <t>Q4 1956</t>
  </si>
  <si>
    <t>Q1 1957</t>
  </si>
  <si>
    <t>Q2 1957</t>
  </si>
  <si>
    <t>Q3 1957</t>
  </si>
  <si>
    <t>Q4 1957</t>
  </si>
  <si>
    <t>Q1 1958</t>
  </si>
  <si>
    <t>Q2 1958</t>
  </si>
  <si>
    <t>Q3 1958</t>
  </si>
  <si>
    <t>Q4 1958</t>
  </si>
  <si>
    <t>Q1 1959</t>
  </si>
  <si>
    <t>Q2 1959</t>
  </si>
  <si>
    <t>Q3 1959</t>
  </si>
  <si>
    <t>Q4 1959</t>
  </si>
  <si>
    <t>Q1 1960</t>
  </si>
  <si>
    <t>Q2 1960</t>
  </si>
  <si>
    <t>Q3 1960</t>
  </si>
  <si>
    <t>Q4 1960</t>
  </si>
  <si>
    <t>Q1 1961</t>
  </si>
  <si>
    <t>Q2 1961</t>
  </si>
  <si>
    <t>Q3 1961</t>
  </si>
  <si>
    <t>Q4 1961</t>
  </si>
  <si>
    <t>Q1 1962</t>
  </si>
  <si>
    <t>Q2 1962</t>
  </si>
  <si>
    <t>Q3 1962</t>
  </si>
  <si>
    <t>Q4 1962</t>
  </si>
  <si>
    <t>Q1 1963</t>
  </si>
  <si>
    <t>Q2 1963</t>
  </si>
  <si>
    <t>Q3 1963</t>
  </si>
  <si>
    <t>Q4 1963</t>
  </si>
  <si>
    <t>Q1 1964</t>
  </si>
  <si>
    <t>Q2 1964</t>
  </si>
  <si>
    <t>Q3 1964</t>
  </si>
  <si>
    <t>Q4 1964</t>
  </si>
  <si>
    <t>Q1 1965</t>
  </si>
  <si>
    <t>Q2 1965</t>
  </si>
  <si>
    <t>Q3 1965</t>
  </si>
  <si>
    <t>Q4 1965</t>
  </si>
  <si>
    <t>Q1 1966</t>
  </si>
  <si>
    <t>Q2 1966</t>
  </si>
  <si>
    <t>Q3 1966</t>
  </si>
  <si>
    <t>Q4 1966</t>
  </si>
  <si>
    <t>Q1 1967</t>
  </si>
  <si>
    <t>Q2 1967</t>
  </si>
  <si>
    <t>Q3 1967</t>
  </si>
  <si>
    <t>Q4 1967</t>
  </si>
  <si>
    <t>Q1 1968</t>
  </si>
  <si>
    <t>Q2 1968</t>
  </si>
  <si>
    <t>Q3 1968</t>
  </si>
  <si>
    <t>Q4 1968</t>
  </si>
  <si>
    <t>Q1 1969</t>
  </si>
  <si>
    <t>Q2 1969</t>
  </si>
  <si>
    <t>Q3 1969</t>
  </si>
  <si>
    <t>Q4 1969</t>
  </si>
  <si>
    <t>Q1 1970</t>
  </si>
  <si>
    <t>Q2 1970</t>
  </si>
  <si>
    <t>Q3 1970</t>
  </si>
  <si>
    <t>Q4 1970</t>
  </si>
  <si>
    <t>Q1 1971</t>
  </si>
  <si>
    <t>Q2 1971</t>
  </si>
  <si>
    <t>Q3 1971</t>
  </si>
  <si>
    <t>Q4 1971</t>
  </si>
  <si>
    <t>Q1 1972</t>
  </si>
  <si>
    <t>Q2 1972</t>
  </si>
  <si>
    <t>Q3 1972</t>
  </si>
  <si>
    <t>Q4 1972</t>
  </si>
  <si>
    <t>Q1 1973</t>
  </si>
  <si>
    <t>Q2 1973</t>
  </si>
  <si>
    <t>Q3 1973</t>
  </si>
  <si>
    <t>Q4 1973</t>
  </si>
  <si>
    <t>Q1 1974</t>
  </si>
  <si>
    <t>Q2 1974</t>
  </si>
  <si>
    <t>Q3 1974</t>
  </si>
  <si>
    <t>Q4 1974</t>
  </si>
  <si>
    <t>Q1 1975</t>
  </si>
  <si>
    <t>Q2 1975</t>
  </si>
  <si>
    <t>Q3 1975</t>
  </si>
  <si>
    <t>Q4 1975</t>
  </si>
  <si>
    <t>Q1 1976</t>
  </si>
  <si>
    <t>Q2 1976</t>
  </si>
  <si>
    <t>Q3 1976</t>
  </si>
  <si>
    <t>Q4 1976</t>
  </si>
  <si>
    <t>Q1 1977</t>
  </si>
  <si>
    <t>Q2 1977</t>
  </si>
  <si>
    <t>Q3 1977</t>
  </si>
  <si>
    <t>Q4 1977</t>
  </si>
  <si>
    <t>Q1 1978</t>
  </si>
  <si>
    <t>Q2 1978</t>
  </si>
  <si>
    <t>Q3 1978</t>
  </si>
  <si>
    <t>Q4 1978</t>
  </si>
  <si>
    <t>Q1 1979</t>
  </si>
  <si>
    <t>Q2 1979</t>
  </si>
  <si>
    <t>Q3 1979</t>
  </si>
  <si>
    <t>Q4 1979</t>
  </si>
  <si>
    <t>Q1 1980</t>
  </si>
  <si>
    <t>Q2 1980</t>
  </si>
  <si>
    <t>Q3 1980</t>
  </si>
  <si>
    <t>Q4 1980</t>
  </si>
  <si>
    <t>Q1 1981</t>
  </si>
  <si>
    <t>Q2 1981</t>
  </si>
  <si>
    <t>Q3 1981</t>
  </si>
  <si>
    <t>Q4 1981</t>
  </si>
  <si>
    <t>Q1 1982</t>
  </si>
  <si>
    <t>Q2 1982</t>
  </si>
  <si>
    <t>Q3 1982</t>
  </si>
  <si>
    <t>Q4 1982</t>
  </si>
  <si>
    <t>Q1 1983</t>
  </si>
  <si>
    <t>Q2 1983</t>
  </si>
  <si>
    <t>Q3 1983</t>
  </si>
  <si>
    <t>Q4 1983</t>
  </si>
  <si>
    <t>Q1 1984</t>
  </si>
  <si>
    <t>Q2 1984</t>
  </si>
  <si>
    <t>Q3 1984</t>
  </si>
  <si>
    <t>Q4 1984</t>
  </si>
  <si>
    <t>Q1 1985</t>
  </si>
  <si>
    <t>Q2 1985</t>
  </si>
  <si>
    <t>Q3 1985</t>
  </si>
  <si>
    <t>Q4 1985</t>
  </si>
  <si>
    <t>Q1 1986</t>
  </si>
  <si>
    <t>Q2 1986</t>
  </si>
  <si>
    <t>Q3 1986</t>
  </si>
  <si>
    <t>Q4 1986</t>
  </si>
  <si>
    <t>Q1 1987</t>
  </si>
  <si>
    <t>Q2 1987</t>
  </si>
  <si>
    <t>Q3 1987</t>
  </si>
  <si>
    <t>Q4 1987</t>
  </si>
  <si>
    <t>Q1 1988</t>
  </si>
  <si>
    <t>Q2 1988</t>
  </si>
  <si>
    <t>Q3 1988</t>
  </si>
  <si>
    <t>Q4 1988</t>
  </si>
  <si>
    <t>Q1 1989</t>
  </si>
  <si>
    <t>Q2 1989</t>
  </si>
  <si>
    <t>Q3 1989</t>
  </si>
  <si>
    <t>Q4 1989</t>
  </si>
  <si>
    <t>Q1 1990</t>
  </si>
  <si>
    <t>Q2 1990</t>
  </si>
  <si>
    <t>Q3 1990</t>
  </si>
  <si>
    <t>Q4 1990</t>
  </si>
  <si>
    <t>Q1 1991</t>
  </si>
  <si>
    <t>Q2 1991</t>
  </si>
  <si>
    <t>Q3 1991</t>
  </si>
  <si>
    <t>Q4 1991</t>
  </si>
  <si>
    <t>Q1 1992</t>
  </si>
  <si>
    <t>Q2 1992</t>
  </si>
  <si>
    <t>Q3 1992</t>
  </si>
  <si>
    <t>Q4 1992</t>
  </si>
  <si>
    <t>Q1 1993</t>
  </si>
  <si>
    <t>Q2 1993</t>
  </si>
  <si>
    <t>Q3 1993</t>
  </si>
  <si>
    <t>Q4 1993</t>
  </si>
  <si>
    <t>Q1 1994</t>
  </si>
  <si>
    <t>Q2 1994</t>
  </si>
  <si>
    <t>Q3 1994</t>
  </si>
  <si>
    <t>Q4 1994</t>
  </si>
  <si>
    <t>Q1 1995</t>
  </si>
  <si>
    <t>Q2 1995</t>
  </si>
  <si>
    <t>Q3 1995</t>
  </si>
  <si>
    <t>Q4 1995</t>
  </si>
  <si>
    <t>Q1 1996</t>
  </si>
  <si>
    <t>Q2 1996</t>
  </si>
  <si>
    <t>Q3 1996</t>
  </si>
  <si>
    <t>Q4 1996</t>
  </si>
  <si>
    <t>Q1 1997</t>
  </si>
  <si>
    <t>Q2 1997</t>
  </si>
  <si>
    <t>Q3 1997</t>
  </si>
  <si>
    <t>Q4 1997</t>
  </si>
  <si>
    <t>Q1 1998</t>
  </si>
  <si>
    <t>Q2 1998</t>
  </si>
  <si>
    <t>Q3 1998</t>
  </si>
  <si>
    <t>Q4 1998</t>
  </si>
  <si>
    <t>Q1 1999</t>
  </si>
  <si>
    <t>Q2 1999</t>
  </si>
  <si>
    <t>Q3 1999</t>
  </si>
  <si>
    <t>Q4 1999</t>
  </si>
  <si>
    <t>Q1 2000</t>
  </si>
  <si>
    <t>Q2 2000</t>
  </si>
  <si>
    <t>Q3 2000</t>
  </si>
  <si>
    <t>Q4 2000</t>
  </si>
  <si>
    <t>Q1 2001</t>
  </si>
  <si>
    <t>Q2 2001</t>
  </si>
  <si>
    <t>Q3 2001</t>
  </si>
  <si>
    <t>Q4 2001</t>
  </si>
  <si>
    <t>Q1 2002</t>
  </si>
  <si>
    <t>Q2 2002</t>
  </si>
  <si>
    <t>Q3 2002</t>
  </si>
  <si>
    <t>Q4 2002</t>
  </si>
  <si>
    <t>Q1 2003</t>
  </si>
  <si>
    <t>Q2 2003</t>
  </si>
  <si>
    <t>Q3 2003</t>
  </si>
  <si>
    <t>Q4 2003</t>
  </si>
  <si>
    <t>Q1 2004</t>
  </si>
  <si>
    <t>Q2 2004</t>
  </si>
  <si>
    <t>Q3 2004</t>
  </si>
  <si>
    <t>Q4 2004</t>
  </si>
  <si>
    <t>Q1 2005</t>
  </si>
  <si>
    <t>Q2 2005</t>
  </si>
  <si>
    <t>Q3 2005</t>
  </si>
  <si>
    <t>Q4 2005</t>
  </si>
  <si>
    <t>Q1 2006</t>
  </si>
  <si>
    <t>Q2 2006</t>
  </si>
  <si>
    <t>Q3 2006</t>
  </si>
  <si>
    <t>Q4 2006</t>
  </si>
  <si>
    <t>Q1 2007</t>
  </si>
  <si>
    <t>Q2 2007</t>
  </si>
  <si>
    <t>Q3 2007</t>
  </si>
  <si>
    <t>Q4 2007</t>
  </si>
  <si>
    <t>Q1 2008</t>
  </si>
  <si>
    <t>Q2 2008</t>
  </si>
  <si>
    <t>Q3 2008</t>
  </si>
  <si>
    <t>Q4 2008</t>
  </si>
  <si>
    <t>Real Prices (2009 index)</t>
  </si>
  <si>
    <t>UKAENEWI Index</t>
  </si>
  <si>
    <t>UK COMPENSATION PER EMPLOYEE - PRIVATE SECTOR (AR) CURA</t>
  </si>
  <si>
    <t>UKOCFCEPB</t>
  </si>
  <si>
    <t>Quarterly</t>
  </si>
  <si>
    <t>Monthly</t>
  </si>
  <si>
    <t>Source</t>
  </si>
  <si>
    <t>Data</t>
  </si>
  <si>
    <t>Ticker</t>
  </si>
  <si>
    <t>Bloomberg</t>
  </si>
  <si>
    <t>UK Whole Economy Wages</t>
  </si>
  <si>
    <t>DataStream</t>
  </si>
  <si>
    <t>Multiple to Wage</t>
  </si>
  <si>
    <t>Real Max DD</t>
  </si>
  <si>
    <t>BPSW2 Curncy</t>
  </si>
  <si>
    <t>#N/A N.A.</t>
  </si>
  <si>
    <t>UK 2 year Swap</t>
  </si>
  <si>
    <t>1 m rates</t>
  </si>
  <si>
    <t>Datastream</t>
  </si>
  <si>
    <t xml:space="preserve">Deflator </t>
  </si>
  <si>
    <t>(to convert 2009 prices)</t>
  </si>
  <si>
    <t>UK RPI</t>
  </si>
  <si>
    <t>(from Frank)</t>
  </si>
  <si>
    <t>Interest Rates</t>
  </si>
  <si>
    <t>Nominal Wages</t>
  </si>
  <si>
    <t>Mortgage Payments</t>
  </si>
  <si>
    <t>Nominal Prices</t>
  </si>
  <si>
    <t>Mortgage Payments as Percent of Salary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</si>
</sst>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0.0%"/>
    <numFmt numFmtId="166" formatCode="0.0"/>
    <numFmt numFmtId="167" formatCode="0.000"/>
    <numFmt numFmtId="168" formatCode="mmm\ yy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b/>
      <sz val="11"/>
      <name val="Arial"/>
      <family val="2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i/>
      <sz val="10"/>
      <name val="Helv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" fontId="1" fillId="2" borderId="0" xfId="0" applyNumberFormat="1" applyFont="1" applyFill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10" fontId="0" fillId="0" borderId="0" xfId="22" applyNumberForma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0" fillId="0" borderId="2" xfId="0" applyNumberFormat="1" applyBorder="1" applyAlignment="1">
      <alignment/>
    </xf>
    <xf numFmtId="10" fontId="0" fillId="0" borderId="3" xfId="22" applyNumberFormat="1" applyBorder="1" applyAlignment="1">
      <alignment/>
    </xf>
    <xf numFmtId="0" fontId="0" fillId="3" borderId="0" xfId="0" applyFill="1" applyAlignment="1">
      <alignment/>
    </xf>
    <xf numFmtId="17" fontId="1" fillId="4" borderId="4" xfId="0" applyNumberFormat="1" applyFont="1" applyFill="1" applyBorder="1" applyAlignment="1">
      <alignment/>
    </xf>
    <xf numFmtId="17" fontId="1" fillId="4" borderId="5" xfId="0" applyNumberFormat="1" applyFont="1" applyFill="1" applyBorder="1" applyAlignment="1">
      <alignment/>
    </xf>
    <xf numFmtId="0" fontId="0" fillId="4" borderId="5" xfId="0" applyFill="1" applyBorder="1" applyAlignment="1">
      <alignment/>
    </xf>
    <xf numFmtId="164" fontId="0" fillId="3" borderId="0" xfId="0" applyNumberFormat="1" applyFill="1" applyAlignment="1">
      <alignment/>
    </xf>
    <xf numFmtId="0" fontId="0" fillId="5" borderId="0" xfId="0" applyFill="1" applyAlignment="1">
      <alignment/>
    </xf>
    <xf numFmtId="2" fontId="0" fillId="5" borderId="0" xfId="0" applyNumberFormat="1" applyFill="1" applyAlignment="1">
      <alignment/>
    </xf>
    <xf numFmtId="164" fontId="0" fillId="5" borderId="0" xfId="0" applyNumberFormat="1" applyFill="1" applyAlignment="1">
      <alignment/>
    </xf>
    <xf numFmtId="10" fontId="0" fillId="0" borderId="0" xfId="22" applyNumberFormat="1" applyBorder="1" applyAlignment="1">
      <alignment/>
    </xf>
    <xf numFmtId="4" fontId="0" fillId="0" borderId="0" xfId="0" applyNumberFormat="1" applyAlignment="1">
      <alignment/>
    </xf>
    <xf numFmtId="17" fontId="1" fillId="2" borderId="6" xfId="0" applyNumberFormat="1" applyFont="1" applyFill="1" applyBorder="1" applyAlignment="1">
      <alignment/>
    </xf>
    <xf numFmtId="17" fontId="1" fillId="2" borderId="6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0" fontId="1" fillId="0" borderId="7" xfId="0" applyNumberFormat="1" applyFont="1" applyBorder="1" applyAlignment="1">
      <alignment horizontal="center"/>
    </xf>
    <xf numFmtId="17" fontId="0" fillId="0" borderId="0" xfId="0" applyNumberFormat="1" applyAlignment="1">
      <alignment/>
    </xf>
    <xf numFmtId="164" fontId="0" fillId="0" borderId="0" xfId="0" applyNumberForma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t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Price!$B$4:$B$228</c:f>
              <c:strCache>
                <c:ptCount val="225"/>
                <c:pt idx="0">
                  <c:v>19359</c:v>
                </c:pt>
                <c:pt idx="1">
                  <c:v>19449</c:v>
                </c:pt>
                <c:pt idx="2">
                  <c:v>19540</c:v>
                </c:pt>
                <c:pt idx="3">
                  <c:v>19632</c:v>
                </c:pt>
                <c:pt idx="4">
                  <c:v>19724</c:v>
                </c:pt>
                <c:pt idx="5">
                  <c:v>19814</c:v>
                </c:pt>
                <c:pt idx="6">
                  <c:v>19905</c:v>
                </c:pt>
                <c:pt idx="7">
                  <c:v>19997</c:v>
                </c:pt>
                <c:pt idx="8">
                  <c:v>20089</c:v>
                </c:pt>
                <c:pt idx="9">
                  <c:v>20179</c:v>
                </c:pt>
                <c:pt idx="10">
                  <c:v>20270</c:v>
                </c:pt>
                <c:pt idx="11">
                  <c:v>20362</c:v>
                </c:pt>
                <c:pt idx="12">
                  <c:v>20454</c:v>
                </c:pt>
                <c:pt idx="13">
                  <c:v>20545</c:v>
                </c:pt>
                <c:pt idx="14">
                  <c:v>20636</c:v>
                </c:pt>
                <c:pt idx="15">
                  <c:v>20728</c:v>
                </c:pt>
                <c:pt idx="16">
                  <c:v>20820</c:v>
                </c:pt>
                <c:pt idx="17">
                  <c:v>20910</c:v>
                </c:pt>
                <c:pt idx="18">
                  <c:v>21001</c:v>
                </c:pt>
                <c:pt idx="19">
                  <c:v>21093</c:v>
                </c:pt>
                <c:pt idx="20">
                  <c:v>21185</c:v>
                </c:pt>
                <c:pt idx="21">
                  <c:v>21275</c:v>
                </c:pt>
                <c:pt idx="22">
                  <c:v>21366</c:v>
                </c:pt>
                <c:pt idx="23">
                  <c:v>21458</c:v>
                </c:pt>
                <c:pt idx="24">
                  <c:v>21550</c:v>
                </c:pt>
                <c:pt idx="25">
                  <c:v>21640</c:v>
                </c:pt>
                <c:pt idx="26">
                  <c:v>21731</c:v>
                </c:pt>
                <c:pt idx="27">
                  <c:v>21823</c:v>
                </c:pt>
                <c:pt idx="28">
                  <c:v>21915</c:v>
                </c:pt>
                <c:pt idx="29">
                  <c:v>22006</c:v>
                </c:pt>
                <c:pt idx="30">
                  <c:v>22097</c:v>
                </c:pt>
                <c:pt idx="31">
                  <c:v>22189</c:v>
                </c:pt>
                <c:pt idx="32">
                  <c:v>22281</c:v>
                </c:pt>
                <c:pt idx="33">
                  <c:v>22371</c:v>
                </c:pt>
                <c:pt idx="34">
                  <c:v>22462</c:v>
                </c:pt>
                <c:pt idx="35">
                  <c:v>22554</c:v>
                </c:pt>
                <c:pt idx="36">
                  <c:v>22646</c:v>
                </c:pt>
                <c:pt idx="37">
                  <c:v>22736</c:v>
                </c:pt>
                <c:pt idx="38">
                  <c:v>22827</c:v>
                </c:pt>
                <c:pt idx="39">
                  <c:v>22919</c:v>
                </c:pt>
                <c:pt idx="40">
                  <c:v>23011</c:v>
                </c:pt>
                <c:pt idx="41">
                  <c:v>23101</c:v>
                </c:pt>
                <c:pt idx="42">
                  <c:v>23192</c:v>
                </c:pt>
                <c:pt idx="43">
                  <c:v>23284</c:v>
                </c:pt>
                <c:pt idx="44">
                  <c:v>23376</c:v>
                </c:pt>
                <c:pt idx="45">
                  <c:v>23467</c:v>
                </c:pt>
                <c:pt idx="46">
                  <c:v>23558</c:v>
                </c:pt>
                <c:pt idx="47">
                  <c:v>23650</c:v>
                </c:pt>
                <c:pt idx="48">
                  <c:v>23742</c:v>
                </c:pt>
                <c:pt idx="49">
                  <c:v>23832</c:v>
                </c:pt>
                <c:pt idx="50">
                  <c:v>23923</c:v>
                </c:pt>
                <c:pt idx="51">
                  <c:v>24015</c:v>
                </c:pt>
                <c:pt idx="52">
                  <c:v>24107</c:v>
                </c:pt>
                <c:pt idx="53">
                  <c:v>24197</c:v>
                </c:pt>
                <c:pt idx="54">
                  <c:v>24288</c:v>
                </c:pt>
                <c:pt idx="55">
                  <c:v>24380</c:v>
                </c:pt>
                <c:pt idx="56">
                  <c:v>24472</c:v>
                </c:pt>
                <c:pt idx="57">
                  <c:v>24562</c:v>
                </c:pt>
                <c:pt idx="58">
                  <c:v>24653</c:v>
                </c:pt>
                <c:pt idx="59">
                  <c:v>24745</c:v>
                </c:pt>
                <c:pt idx="60">
                  <c:v>24837</c:v>
                </c:pt>
                <c:pt idx="61">
                  <c:v>24928</c:v>
                </c:pt>
                <c:pt idx="62">
                  <c:v>25019</c:v>
                </c:pt>
                <c:pt idx="63">
                  <c:v>25111</c:v>
                </c:pt>
                <c:pt idx="64">
                  <c:v>25203</c:v>
                </c:pt>
                <c:pt idx="65">
                  <c:v>25293</c:v>
                </c:pt>
                <c:pt idx="66">
                  <c:v>25384</c:v>
                </c:pt>
                <c:pt idx="67">
                  <c:v>25476</c:v>
                </c:pt>
                <c:pt idx="68">
                  <c:v>25568</c:v>
                </c:pt>
                <c:pt idx="69">
                  <c:v>25658</c:v>
                </c:pt>
                <c:pt idx="70">
                  <c:v>25749</c:v>
                </c:pt>
                <c:pt idx="71">
                  <c:v>25841</c:v>
                </c:pt>
                <c:pt idx="72">
                  <c:v>25933</c:v>
                </c:pt>
                <c:pt idx="73">
                  <c:v>26023</c:v>
                </c:pt>
                <c:pt idx="74">
                  <c:v>26114</c:v>
                </c:pt>
                <c:pt idx="75">
                  <c:v>26206</c:v>
                </c:pt>
                <c:pt idx="76">
                  <c:v>26298</c:v>
                </c:pt>
                <c:pt idx="77">
                  <c:v>26389</c:v>
                </c:pt>
                <c:pt idx="78">
                  <c:v>26480</c:v>
                </c:pt>
                <c:pt idx="79">
                  <c:v>26572</c:v>
                </c:pt>
                <c:pt idx="80">
                  <c:v>26664</c:v>
                </c:pt>
                <c:pt idx="81">
                  <c:v>26754</c:v>
                </c:pt>
                <c:pt idx="82">
                  <c:v>26845</c:v>
                </c:pt>
                <c:pt idx="83">
                  <c:v>26937</c:v>
                </c:pt>
                <c:pt idx="84">
                  <c:v>27029</c:v>
                </c:pt>
                <c:pt idx="85">
                  <c:v>27119</c:v>
                </c:pt>
                <c:pt idx="86">
                  <c:v>27210</c:v>
                </c:pt>
                <c:pt idx="87">
                  <c:v>27302</c:v>
                </c:pt>
                <c:pt idx="88">
                  <c:v>27394</c:v>
                </c:pt>
                <c:pt idx="89">
                  <c:v>27484</c:v>
                </c:pt>
                <c:pt idx="90">
                  <c:v>27575</c:v>
                </c:pt>
                <c:pt idx="91">
                  <c:v>27667</c:v>
                </c:pt>
                <c:pt idx="92">
                  <c:v>27759</c:v>
                </c:pt>
                <c:pt idx="93">
                  <c:v>27850</c:v>
                </c:pt>
                <c:pt idx="94">
                  <c:v>27941</c:v>
                </c:pt>
                <c:pt idx="95">
                  <c:v>28033</c:v>
                </c:pt>
                <c:pt idx="96">
                  <c:v>28125</c:v>
                </c:pt>
                <c:pt idx="97">
                  <c:v>28215</c:v>
                </c:pt>
                <c:pt idx="98">
                  <c:v>28306</c:v>
                </c:pt>
                <c:pt idx="99">
                  <c:v>28398</c:v>
                </c:pt>
                <c:pt idx="100">
                  <c:v>28490</c:v>
                </c:pt>
                <c:pt idx="101">
                  <c:v>28580</c:v>
                </c:pt>
                <c:pt idx="102">
                  <c:v>28671</c:v>
                </c:pt>
                <c:pt idx="103">
                  <c:v>28763</c:v>
                </c:pt>
                <c:pt idx="104">
                  <c:v>28855</c:v>
                </c:pt>
                <c:pt idx="105">
                  <c:v>28945</c:v>
                </c:pt>
                <c:pt idx="106">
                  <c:v>29036</c:v>
                </c:pt>
                <c:pt idx="107">
                  <c:v>29128</c:v>
                </c:pt>
                <c:pt idx="108">
                  <c:v>29220</c:v>
                </c:pt>
                <c:pt idx="109">
                  <c:v>29311</c:v>
                </c:pt>
                <c:pt idx="110">
                  <c:v>29402</c:v>
                </c:pt>
                <c:pt idx="111">
                  <c:v>29494</c:v>
                </c:pt>
                <c:pt idx="112">
                  <c:v>29586</c:v>
                </c:pt>
                <c:pt idx="113">
                  <c:v>29676</c:v>
                </c:pt>
                <c:pt idx="114">
                  <c:v>29767</c:v>
                </c:pt>
                <c:pt idx="115">
                  <c:v>29859</c:v>
                </c:pt>
                <c:pt idx="116">
                  <c:v>29951</c:v>
                </c:pt>
                <c:pt idx="117">
                  <c:v>30041</c:v>
                </c:pt>
                <c:pt idx="118">
                  <c:v>30132</c:v>
                </c:pt>
                <c:pt idx="119">
                  <c:v>30224</c:v>
                </c:pt>
                <c:pt idx="120">
                  <c:v>30316</c:v>
                </c:pt>
                <c:pt idx="121">
                  <c:v>30406</c:v>
                </c:pt>
                <c:pt idx="122">
                  <c:v>30497</c:v>
                </c:pt>
                <c:pt idx="123">
                  <c:v>30589</c:v>
                </c:pt>
                <c:pt idx="124">
                  <c:v>30681</c:v>
                </c:pt>
                <c:pt idx="125">
                  <c:v>30772</c:v>
                </c:pt>
                <c:pt idx="126">
                  <c:v>30863</c:v>
                </c:pt>
                <c:pt idx="127">
                  <c:v>30955</c:v>
                </c:pt>
                <c:pt idx="128">
                  <c:v>31047</c:v>
                </c:pt>
                <c:pt idx="129">
                  <c:v>31137</c:v>
                </c:pt>
                <c:pt idx="130">
                  <c:v>31228</c:v>
                </c:pt>
                <c:pt idx="131">
                  <c:v>31320</c:v>
                </c:pt>
                <c:pt idx="132">
                  <c:v>31412</c:v>
                </c:pt>
                <c:pt idx="133">
                  <c:v>31502</c:v>
                </c:pt>
                <c:pt idx="134">
                  <c:v>31593</c:v>
                </c:pt>
                <c:pt idx="135">
                  <c:v>31685</c:v>
                </c:pt>
                <c:pt idx="136">
                  <c:v>31777</c:v>
                </c:pt>
                <c:pt idx="137">
                  <c:v>31867</c:v>
                </c:pt>
                <c:pt idx="138">
                  <c:v>31958</c:v>
                </c:pt>
                <c:pt idx="139">
                  <c:v>32050</c:v>
                </c:pt>
                <c:pt idx="140">
                  <c:v>32142</c:v>
                </c:pt>
                <c:pt idx="141">
                  <c:v>32233</c:v>
                </c:pt>
                <c:pt idx="142">
                  <c:v>32324</c:v>
                </c:pt>
                <c:pt idx="143">
                  <c:v>32416</c:v>
                </c:pt>
                <c:pt idx="144">
                  <c:v>32508</c:v>
                </c:pt>
                <c:pt idx="145">
                  <c:v>32598</c:v>
                </c:pt>
                <c:pt idx="146">
                  <c:v>32689</c:v>
                </c:pt>
                <c:pt idx="147">
                  <c:v>32781</c:v>
                </c:pt>
                <c:pt idx="148">
                  <c:v>32873</c:v>
                </c:pt>
                <c:pt idx="149">
                  <c:v>32963</c:v>
                </c:pt>
                <c:pt idx="150">
                  <c:v>33054</c:v>
                </c:pt>
                <c:pt idx="151">
                  <c:v>33146</c:v>
                </c:pt>
                <c:pt idx="152">
                  <c:v>33238</c:v>
                </c:pt>
                <c:pt idx="153">
                  <c:v>33328</c:v>
                </c:pt>
                <c:pt idx="154">
                  <c:v>33419</c:v>
                </c:pt>
                <c:pt idx="155">
                  <c:v>33511</c:v>
                </c:pt>
                <c:pt idx="156">
                  <c:v>33603</c:v>
                </c:pt>
                <c:pt idx="157">
                  <c:v>33694</c:v>
                </c:pt>
                <c:pt idx="158">
                  <c:v>33785</c:v>
                </c:pt>
                <c:pt idx="159">
                  <c:v>33877</c:v>
                </c:pt>
                <c:pt idx="160">
                  <c:v>33969</c:v>
                </c:pt>
                <c:pt idx="161">
                  <c:v>34059</c:v>
                </c:pt>
                <c:pt idx="162">
                  <c:v>34150</c:v>
                </c:pt>
                <c:pt idx="163">
                  <c:v>34242</c:v>
                </c:pt>
                <c:pt idx="164">
                  <c:v>34334</c:v>
                </c:pt>
                <c:pt idx="165">
                  <c:v>34424</c:v>
                </c:pt>
                <c:pt idx="166">
                  <c:v>34515</c:v>
                </c:pt>
                <c:pt idx="167">
                  <c:v>34607</c:v>
                </c:pt>
                <c:pt idx="168">
                  <c:v>34699</c:v>
                </c:pt>
                <c:pt idx="169">
                  <c:v>34789</c:v>
                </c:pt>
                <c:pt idx="170">
                  <c:v>34880</c:v>
                </c:pt>
                <c:pt idx="171">
                  <c:v>34972</c:v>
                </c:pt>
                <c:pt idx="172">
                  <c:v>35064</c:v>
                </c:pt>
                <c:pt idx="173">
                  <c:v>35155</c:v>
                </c:pt>
                <c:pt idx="174">
                  <c:v>35246</c:v>
                </c:pt>
                <c:pt idx="175">
                  <c:v>35338</c:v>
                </c:pt>
                <c:pt idx="176">
                  <c:v>35430</c:v>
                </c:pt>
                <c:pt idx="177">
                  <c:v>35520</c:v>
                </c:pt>
                <c:pt idx="178">
                  <c:v>35611</c:v>
                </c:pt>
                <c:pt idx="179">
                  <c:v>35703</c:v>
                </c:pt>
                <c:pt idx="180">
                  <c:v>35795</c:v>
                </c:pt>
                <c:pt idx="181">
                  <c:v>35885</c:v>
                </c:pt>
                <c:pt idx="182">
                  <c:v>35976</c:v>
                </c:pt>
                <c:pt idx="183">
                  <c:v>36068</c:v>
                </c:pt>
                <c:pt idx="184">
                  <c:v>36160</c:v>
                </c:pt>
                <c:pt idx="185">
                  <c:v>36250</c:v>
                </c:pt>
                <c:pt idx="186">
                  <c:v>36341</c:v>
                </c:pt>
                <c:pt idx="187">
                  <c:v>36433</c:v>
                </c:pt>
                <c:pt idx="188">
                  <c:v>36525</c:v>
                </c:pt>
                <c:pt idx="189">
                  <c:v>36616</c:v>
                </c:pt>
                <c:pt idx="190">
                  <c:v>36707</c:v>
                </c:pt>
                <c:pt idx="191">
                  <c:v>36799</c:v>
                </c:pt>
                <c:pt idx="192">
                  <c:v>36891</c:v>
                </c:pt>
                <c:pt idx="193">
                  <c:v>36981</c:v>
                </c:pt>
                <c:pt idx="194">
                  <c:v>37072</c:v>
                </c:pt>
                <c:pt idx="195">
                  <c:v>37164</c:v>
                </c:pt>
                <c:pt idx="196">
                  <c:v>37256</c:v>
                </c:pt>
                <c:pt idx="197">
                  <c:v>37346</c:v>
                </c:pt>
                <c:pt idx="198">
                  <c:v>37437</c:v>
                </c:pt>
                <c:pt idx="199">
                  <c:v>37529</c:v>
                </c:pt>
                <c:pt idx="200">
                  <c:v>37621</c:v>
                </c:pt>
                <c:pt idx="201">
                  <c:v>37711</c:v>
                </c:pt>
                <c:pt idx="202">
                  <c:v>37802</c:v>
                </c:pt>
                <c:pt idx="203">
                  <c:v>37894</c:v>
                </c:pt>
                <c:pt idx="204">
                  <c:v>37986</c:v>
                </c:pt>
                <c:pt idx="205">
                  <c:v>38077</c:v>
                </c:pt>
                <c:pt idx="206">
                  <c:v>38168</c:v>
                </c:pt>
                <c:pt idx="207">
                  <c:v>38260</c:v>
                </c:pt>
                <c:pt idx="208">
                  <c:v>38352</c:v>
                </c:pt>
                <c:pt idx="209">
                  <c:v>38442</c:v>
                </c:pt>
                <c:pt idx="210">
                  <c:v>38533</c:v>
                </c:pt>
                <c:pt idx="211">
                  <c:v>38625</c:v>
                </c:pt>
                <c:pt idx="212">
                  <c:v>38717</c:v>
                </c:pt>
                <c:pt idx="213">
                  <c:v>38807</c:v>
                </c:pt>
                <c:pt idx="214">
                  <c:v>38898</c:v>
                </c:pt>
                <c:pt idx="215">
                  <c:v>38990</c:v>
                </c:pt>
                <c:pt idx="216">
                  <c:v>39082</c:v>
                </c:pt>
                <c:pt idx="217">
                  <c:v>39172</c:v>
                </c:pt>
                <c:pt idx="218">
                  <c:v>39263</c:v>
                </c:pt>
                <c:pt idx="219">
                  <c:v>39355</c:v>
                </c:pt>
                <c:pt idx="220">
                  <c:v>39447</c:v>
                </c:pt>
                <c:pt idx="221">
                  <c:v>39538</c:v>
                </c:pt>
                <c:pt idx="222">
                  <c:v>39629</c:v>
                </c:pt>
                <c:pt idx="223">
                  <c:v>39721</c:v>
                </c:pt>
                <c:pt idx="224">
                  <c:v>39813</c:v>
                </c:pt>
              </c:strCache>
            </c:strRef>
          </c:cat>
          <c:val>
            <c:numRef>
              <c:f>Price!$C$4:$C$228</c:f>
              <c:numCache>
                <c:ptCount val="225"/>
                <c:pt idx="0">
                  <c:v>1891</c:v>
                </c:pt>
                <c:pt idx="1">
                  <c:v>1891</c:v>
                </c:pt>
                <c:pt idx="2">
                  <c:v>1891</c:v>
                </c:pt>
                <c:pt idx="3">
                  <c:v>1881</c:v>
                </c:pt>
                <c:pt idx="4">
                  <c:v>1872</c:v>
                </c:pt>
                <c:pt idx="5">
                  <c:v>1863</c:v>
                </c:pt>
                <c:pt idx="6">
                  <c:v>1872</c:v>
                </c:pt>
                <c:pt idx="7">
                  <c:v>1863</c:v>
                </c:pt>
                <c:pt idx="8">
                  <c:v>1853</c:v>
                </c:pt>
                <c:pt idx="9">
                  <c:v>1900</c:v>
                </c:pt>
                <c:pt idx="10">
                  <c:v>1937</c:v>
                </c:pt>
                <c:pt idx="11">
                  <c:v>1937</c:v>
                </c:pt>
                <c:pt idx="12">
                  <c:v>1937</c:v>
                </c:pt>
                <c:pt idx="13">
                  <c:v>1975</c:v>
                </c:pt>
                <c:pt idx="14">
                  <c:v>2003</c:v>
                </c:pt>
                <c:pt idx="15">
                  <c:v>2003</c:v>
                </c:pt>
                <c:pt idx="16">
                  <c:v>2003</c:v>
                </c:pt>
                <c:pt idx="17">
                  <c:v>2021</c:v>
                </c:pt>
                <c:pt idx="18">
                  <c:v>2021</c:v>
                </c:pt>
                <c:pt idx="19">
                  <c:v>2030</c:v>
                </c:pt>
                <c:pt idx="20">
                  <c:v>2030</c:v>
                </c:pt>
                <c:pt idx="21">
                  <c:v>2049</c:v>
                </c:pt>
                <c:pt idx="22">
                  <c:v>2049</c:v>
                </c:pt>
                <c:pt idx="23">
                  <c:v>2058</c:v>
                </c:pt>
                <c:pt idx="24">
                  <c:v>2068</c:v>
                </c:pt>
                <c:pt idx="25">
                  <c:v>2077</c:v>
                </c:pt>
                <c:pt idx="26">
                  <c:v>2105</c:v>
                </c:pt>
                <c:pt idx="27">
                  <c:v>2124</c:v>
                </c:pt>
                <c:pt idx="28">
                  <c:v>2170</c:v>
                </c:pt>
                <c:pt idx="29">
                  <c:v>2189</c:v>
                </c:pt>
                <c:pt idx="30">
                  <c:v>2235</c:v>
                </c:pt>
                <c:pt idx="31">
                  <c:v>2301</c:v>
                </c:pt>
                <c:pt idx="32">
                  <c:v>2328</c:v>
                </c:pt>
                <c:pt idx="33">
                  <c:v>2403</c:v>
                </c:pt>
                <c:pt idx="34">
                  <c:v>2440</c:v>
                </c:pt>
                <c:pt idx="35">
                  <c:v>2468</c:v>
                </c:pt>
                <c:pt idx="36">
                  <c:v>2543</c:v>
                </c:pt>
                <c:pt idx="37">
                  <c:v>2552</c:v>
                </c:pt>
                <c:pt idx="38">
                  <c:v>2599</c:v>
                </c:pt>
                <c:pt idx="39">
                  <c:v>2645</c:v>
                </c:pt>
                <c:pt idx="40">
                  <c:v>2673</c:v>
                </c:pt>
                <c:pt idx="41">
                  <c:v>2748</c:v>
                </c:pt>
                <c:pt idx="42">
                  <c:v>2822</c:v>
                </c:pt>
                <c:pt idx="43">
                  <c:v>2850</c:v>
                </c:pt>
                <c:pt idx="44">
                  <c:v>2943</c:v>
                </c:pt>
                <c:pt idx="45">
                  <c:v>2999</c:v>
                </c:pt>
                <c:pt idx="46">
                  <c:v>3092</c:v>
                </c:pt>
                <c:pt idx="47">
                  <c:v>3139</c:v>
                </c:pt>
                <c:pt idx="48">
                  <c:v>3185</c:v>
                </c:pt>
                <c:pt idx="49">
                  <c:v>3269</c:v>
                </c:pt>
                <c:pt idx="50">
                  <c:v>3344</c:v>
                </c:pt>
                <c:pt idx="51">
                  <c:v>3381</c:v>
                </c:pt>
                <c:pt idx="52">
                  <c:v>3418</c:v>
                </c:pt>
                <c:pt idx="53">
                  <c:v>3465</c:v>
                </c:pt>
                <c:pt idx="54">
                  <c:v>3558</c:v>
                </c:pt>
                <c:pt idx="55">
                  <c:v>3558</c:v>
                </c:pt>
                <c:pt idx="56">
                  <c:v>3586</c:v>
                </c:pt>
                <c:pt idx="57">
                  <c:v>3642</c:v>
                </c:pt>
                <c:pt idx="58">
                  <c:v>3698</c:v>
                </c:pt>
                <c:pt idx="59">
                  <c:v>3763</c:v>
                </c:pt>
                <c:pt idx="60">
                  <c:v>3837</c:v>
                </c:pt>
                <c:pt idx="61">
                  <c:v>3903</c:v>
                </c:pt>
                <c:pt idx="62">
                  <c:v>3996</c:v>
                </c:pt>
                <c:pt idx="63">
                  <c:v>4052</c:v>
                </c:pt>
                <c:pt idx="64">
                  <c:v>4089</c:v>
                </c:pt>
                <c:pt idx="65">
                  <c:v>4145</c:v>
                </c:pt>
                <c:pt idx="66">
                  <c:v>4201</c:v>
                </c:pt>
                <c:pt idx="67">
                  <c:v>4229</c:v>
                </c:pt>
                <c:pt idx="68">
                  <c:v>4312</c:v>
                </c:pt>
                <c:pt idx="69">
                  <c:v>4378</c:v>
                </c:pt>
                <c:pt idx="70">
                  <c:v>4452</c:v>
                </c:pt>
                <c:pt idx="71">
                  <c:v>4508</c:v>
                </c:pt>
                <c:pt idx="72">
                  <c:v>4582</c:v>
                </c:pt>
                <c:pt idx="73">
                  <c:v>4741</c:v>
                </c:pt>
                <c:pt idx="74">
                  <c:v>4908</c:v>
                </c:pt>
                <c:pt idx="75">
                  <c:v>5244</c:v>
                </c:pt>
                <c:pt idx="76">
                  <c:v>5533</c:v>
                </c:pt>
                <c:pt idx="77">
                  <c:v>6008</c:v>
                </c:pt>
                <c:pt idx="78">
                  <c:v>6557</c:v>
                </c:pt>
                <c:pt idx="79">
                  <c:v>7395</c:v>
                </c:pt>
                <c:pt idx="80">
                  <c:v>7880</c:v>
                </c:pt>
                <c:pt idx="81">
                  <c:v>8396</c:v>
                </c:pt>
                <c:pt idx="82">
                  <c:v>8832</c:v>
                </c:pt>
                <c:pt idx="83">
                  <c:v>9183</c:v>
                </c:pt>
                <c:pt idx="84">
                  <c:v>9767</c:v>
                </c:pt>
                <c:pt idx="85">
                  <c:v>9928</c:v>
                </c:pt>
                <c:pt idx="86">
                  <c:v>10027</c:v>
                </c:pt>
                <c:pt idx="87">
                  <c:v>10148</c:v>
                </c:pt>
                <c:pt idx="88">
                  <c:v>10208</c:v>
                </c:pt>
                <c:pt idx="89">
                  <c:v>10388</c:v>
                </c:pt>
                <c:pt idx="90">
                  <c:v>10728</c:v>
                </c:pt>
                <c:pt idx="91">
                  <c:v>10978</c:v>
                </c:pt>
                <c:pt idx="92">
                  <c:v>11288</c:v>
                </c:pt>
                <c:pt idx="93">
                  <c:v>11519</c:v>
                </c:pt>
                <c:pt idx="94">
                  <c:v>11739</c:v>
                </c:pt>
                <c:pt idx="95">
                  <c:v>11999</c:v>
                </c:pt>
                <c:pt idx="96">
                  <c:v>12209</c:v>
                </c:pt>
                <c:pt idx="97">
                  <c:v>12409</c:v>
                </c:pt>
                <c:pt idx="98">
                  <c:v>12689</c:v>
                </c:pt>
                <c:pt idx="99">
                  <c:v>12970</c:v>
                </c:pt>
                <c:pt idx="100">
                  <c:v>13150</c:v>
                </c:pt>
                <c:pt idx="101">
                  <c:v>13820</c:v>
                </c:pt>
                <c:pt idx="102">
                  <c:v>14491</c:v>
                </c:pt>
                <c:pt idx="103">
                  <c:v>15912</c:v>
                </c:pt>
                <c:pt idx="104">
                  <c:v>16823</c:v>
                </c:pt>
                <c:pt idx="105">
                  <c:v>17793</c:v>
                </c:pt>
                <c:pt idx="106">
                  <c:v>19075</c:v>
                </c:pt>
                <c:pt idx="107">
                  <c:v>20485</c:v>
                </c:pt>
                <c:pt idx="108">
                  <c:v>21966</c:v>
                </c:pt>
                <c:pt idx="109">
                  <c:v>22677</c:v>
                </c:pt>
                <c:pt idx="110">
                  <c:v>23348</c:v>
                </c:pt>
                <c:pt idx="111">
                  <c:v>23628</c:v>
                </c:pt>
                <c:pt idx="112">
                  <c:v>23497</c:v>
                </c:pt>
                <c:pt idx="113">
                  <c:v>23730</c:v>
                </c:pt>
                <c:pt idx="114">
                  <c:v>24098</c:v>
                </c:pt>
                <c:pt idx="115">
                  <c:v>24188</c:v>
                </c:pt>
                <c:pt idx="116">
                  <c:v>23798</c:v>
                </c:pt>
                <c:pt idx="117">
                  <c:v>24177</c:v>
                </c:pt>
                <c:pt idx="118">
                  <c:v>24679</c:v>
                </c:pt>
                <c:pt idx="119">
                  <c:v>24969</c:v>
                </c:pt>
                <c:pt idx="120">
                  <c:v>25580</c:v>
                </c:pt>
                <c:pt idx="121">
                  <c:v>26307</c:v>
                </c:pt>
                <c:pt idx="122">
                  <c:v>27386</c:v>
                </c:pt>
                <c:pt idx="123">
                  <c:v>28175</c:v>
                </c:pt>
                <c:pt idx="124">
                  <c:v>28623</c:v>
                </c:pt>
                <c:pt idx="125">
                  <c:v>29675</c:v>
                </c:pt>
                <c:pt idx="126">
                  <c:v>30833</c:v>
                </c:pt>
                <c:pt idx="127">
                  <c:v>31254</c:v>
                </c:pt>
                <c:pt idx="128">
                  <c:v>32543</c:v>
                </c:pt>
                <c:pt idx="129">
                  <c:v>33200</c:v>
                </c:pt>
                <c:pt idx="130">
                  <c:v>34174</c:v>
                </c:pt>
                <c:pt idx="131">
                  <c:v>34700</c:v>
                </c:pt>
                <c:pt idx="132">
                  <c:v>35436</c:v>
                </c:pt>
                <c:pt idx="133">
                  <c:v>35647</c:v>
                </c:pt>
                <c:pt idx="134">
                  <c:v>37015</c:v>
                </c:pt>
                <c:pt idx="135">
                  <c:v>38251</c:v>
                </c:pt>
                <c:pt idx="136">
                  <c:v>39593</c:v>
                </c:pt>
                <c:pt idx="137">
                  <c:v>40882</c:v>
                </c:pt>
                <c:pt idx="138">
                  <c:v>42987</c:v>
                </c:pt>
                <c:pt idx="139">
                  <c:v>44434</c:v>
                </c:pt>
                <c:pt idx="140">
                  <c:v>44355</c:v>
                </c:pt>
                <c:pt idx="141">
                  <c:v>45091</c:v>
                </c:pt>
                <c:pt idx="142">
                  <c:v>48932</c:v>
                </c:pt>
                <c:pt idx="143">
                  <c:v>54352</c:v>
                </c:pt>
                <c:pt idx="144">
                  <c:v>57245</c:v>
                </c:pt>
                <c:pt idx="145">
                  <c:v>59534</c:v>
                </c:pt>
                <c:pt idx="146">
                  <c:v>62244</c:v>
                </c:pt>
                <c:pt idx="147">
                  <c:v>62782</c:v>
                </c:pt>
                <c:pt idx="148">
                  <c:v>61495</c:v>
                </c:pt>
                <c:pt idx="149">
                  <c:v>59587</c:v>
                </c:pt>
                <c:pt idx="150">
                  <c:v>58982</c:v>
                </c:pt>
                <c:pt idx="151">
                  <c:v>57245</c:v>
                </c:pt>
                <c:pt idx="152">
                  <c:v>54919</c:v>
                </c:pt>
                <c:pt idx="153">
                  <c:v>54547</c:v>
                </c:pt>
                <c:pt idx="154">
                  <c:v>55418</c:v>
                </c:pt>
                <c:pt idx="155">
                  <c:v>54903</c:v>
                </c:pt>
                <c:pt idx="156">
                  <c:v>53635</c:v>
                </c:pt>
                <c:pt idx="157">
                  <c:v>52187</c:v>
                </c:pt>
                <c:pt idx="158">
                  <c:v>52663</c:v>
                </c:pt>
                <c:pt idx="159">
                  <c:v>52243</c:v>
                </c:pt>
                <c:pt idx="160">
                  <c:v>50168</c:v>
                </c:pt>
                <c:pt idx="161">
                  <c:v>50128</c:v>
                </c:pt>
                <c:pt idx="162">
                  <c:v>51918</c:v>
                </c:pt>
                <c:pt idx="163">
                  <c:v>51746</c:v>
                </c:pt>
                <c:pt idx="164">
                  <c:v>51050</c:v>
                </c:pt>
                <c:pt idx="165">
                  <c:v>51327</c:v>
                </c:pt>
                <c:pt idx="166">
                  <c:v>51362</c:v>
                </c:pt>
                <c:pt idx="167">
                  <c:v>51731</c:v>
                </c:pt>
                <c:pt idx="168">
                  <c:v>52114</c:v>
                </c:pt>
                <c:pt idx="169">
                  <c:v>51084</c:v>
                </c:pt>
                <c:pt idx="170">
                  <c:v>51633</c:v>
                </c:pt>
                <c:pt idx="171">
                  <c:v>51334</c:v>
                </c:pt>
                <c:pt idx="172">
                  <c:v>50930</c:v>
                </c:pt>
                <c:pt idx="173">
                  <c:v>51367</c:v>
                </c:pt>
                <c:pt idx="174">
                  <c:v>53032</c:v>
                </c:pt>
                <c:pt idx="175">
                  <c:v>54008</c:v>
                </c:pt>
                <c:pt idx="176">
                  <c:v>55169</c:v>
                </c:pt>
                <c:pt idx="177">
                  <c:v>55810</c:v>
                </c:pt>
                <c:pt idx="178">
                  <c:v>58403</c:v>
                </c:pt>
                <c:pt idx="179">
                  <c:v>60754</c:v>
                </c:pt>
                <c:pt idx="180">
                  <c:v>61830</c:v>
                </c:pt>
                <c:pt idx="181">
                  <c:v>62903</c:v>
                </c:pt>
                <c:pt idx="182">
                  <c:v>65221</c:v>
                </c:pt>
                <c:pt idx="183">
                  <c:v>66366</c:v>
                </c:pt>
                <c:pt idx="184">
                  <c:v>66313</c:v>
                </c:pt>
                <c:pt idx="185">
                  <c:v>67478</c:v>
                </c:pt>
                <c:pt idx="186">
                  <c:v>70010</c:v>
                </c:pt>
                <c:pt idx="187">
                  <c:v>72362</c:v>
                </c:pt>
                <c:pt idx="188">
                  <c:v>74638</c:v>
                </c:pt>
                <c:pt idx="189">
                  <c:v>77698</c:v>
                </c:pt>
                <c:pt idx="190">
                  <c:v>81202</c:v>
                </c:pt>
                <c:pt idx="191">
                  <c:v>80935</c:v>
                </c:pt>
                <c:pt idx="192">
                  <c:v>81628</c:v>
                </c:pt>
                <c:pt idx="193">
                  <c:v>83976</c:v>
                </c:pt>
                <c:pt idx="194">
                  <c:v>87638</c:v>
                </c:pt>
                <c:pt idx="195">
                  <c:v>91049</c:v>
                </c:pt>
                <c:pt idx="196">
                  <c:v>92533</c:v>
                </c:pt>
                <c:pt idx="197">
                  <c:v>95356</c:v>
                </c:pt>
                <c:pt idx="198">
                  <c:v>103501</c:v>
                </c:pt>
                <c:pt idx="199">
                  <c:v>110830</c:v>
                </c:pt>
                <c:pt idx="200">
                  <c:v>115940</c:v>
                </c:pt>
                <c:pt idx="201">
                  <c:v>119938</c:v>
                </c:pt>
                <c:pt idx="202">
                  <c:v>125382</c:v>
                </c:pt>
                <c:pt idx="203">
                  <c:v>129761</c:v>
                </c:pt>
                <c:pt idx="204">
                  <c:v>133903</c:v>
                </c:pt>
                <c:pt idx="205">
                  <c:v>140225</c:v>
                </c:pt>
                <c:pt idx="206">
                  <c:v>148462</c:v>
                </c:pt>
                <c:pt idx="207">
                  <c:v>153482</c:v>
                </c:pt>
                <c:pt idx="208">
                  <c:v>152464</c:v>
                </c:pt>
                <c:pt idx="209">
                  <c:v>152790</c:v>
                </c:pt>
                <c:pt idx="210">
                  <c:v>157494</c:v>
                </c:pt>
                <c:pt idx="211">
                  <c:v>157627</c:v>
                </c:pt>
                <c:pt idx="212">
                  <c:v>157387</c:v>
                </c:pt>
                <c:pt idx="213">
                  <c:v>160319</c:v>
                </c:pt>
                <c:pt idx="214">
                  <c:v>165035</c:v>
                </c:pt>
                <c:pt idx="215">
                  <c:v>168460</c:v>
                </c:pt>
                <c:pt idx="216">
                  <c:v>172065</c:v>
                </c:pt>
                <c:pt idx="217">
                  <c:v>175554</c:v>
                </c:pt>
                <c:pt idx="218">
                  <c:v>181810</c:v>
                </c:pt>
                <c:pt idx="219">
                  <c:v>184131</c:v>
                </c:pt>
                <c:pt idx="220">
                  <c:v>183959</c:v>
                </c:pt>
                <c:pt idx="221">
                  <c:v>179363</c:v>
                </c:pt>
                <c:pt idx="222">
                  <c:v>174514</c:v>
                </c:pt>
                <c:pt idx="223">
                  <c:v>165188</c:v>
                </c:pt>
                <c:pt idx="224">
                  <c:v>156828</c:v>
                </c:pt>
              </c:numCache>
            </c:numRef>
          </c:val>
          <c:smooth val="0"/>
        </c:ser>
        <c:marker val="1"/>
        <c:axId val="31092697"/>
        <c:axId val="37300206"/>
      </c:lineChart>
      <c:dateAx>
        <c:axId val="31092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300206"/>
        <c:crosses val="autoZero"/>
        <c:auto val="0"/>
        <c:noMultiLvlLbl val="0"/>
      </c:dateAx>
      <c:valAx>
        <c:axId val="373002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092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Nominal House Price Inflation (Log Scale)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Price!$B$4:$B$228</c:f>
              <c:strCache>
                <c:ptCount val="225"/>
                <c:pt idx="0">
                  <c:v>19359</c:v>
                </c:pt>
                <c:pt idx="1">
                  <c:v>19449</c:v>
                </c:pt>
                <c:pt idx="2">
                  <c:v>19540</c:v>
                </c:pt>
                <c:pt idx="3">
                  <c:v>19632</c:v>
                </c:pt>
                <c:pt idx="4">
                  <c:v>19724</c:v>
                </c:pt>
                <c:pt idx="5">
                  <c:v>19814</c:v>
                </c:pt>
                <c:pt idx="6">
                  <c:v>19905</c:v>
                </c:pt>
                <c:pt idx="7">
                  <c:v>19997</c:v>
                </c:pt>
                <c:pt idx="8">
                  <c:v>20089</c:v>
                </c:pt>
                <c:pt idx="9">
                  <c:v>20179</c:v>
                </c:pt>
                <c:pt idx="10">
                  <c:v>20270</c:v>
                </c:pt>
                <c:pt idx="11">
                  <c:v>20362</c:v>
                </c:pt>
                <c:pt idx="12">
                  <c:v>20454</c:v>
                </c:pt>
                <c:pt idx="13">
                  <c:v>20545</c:v>
                </c:pt>
                <c:pt idx="14">
                  <c:v>20636</c:v>
                </c:pt>
                <c:pt idx="15">
                  <c:v>20728</c:v>
                </c:pt>
                <c:pt idx="16">
                  <c:v>20820</c:v>
                </c:pt>
                <c:pt idx="17">
                  <c:v>20910</c:v>
                </c:pt>
                <c:pt idx="18">
                  <c:v>21001</c:v>
                </c:pt>
                <c:pt idx="19">
                  <c:v>21093</c:v>
                </c:pt>
                <c:pt idx="20">
                  <c:v>21185</c:v>
                </c:pt>
                <c:pt idx="21">
                  <c:v>21275</c:v>
                </c:pt>
                <c:pt idx="22">
                  <c:v>21366</c:v>
                </c:pt>
                <c:pt idx="23">
                  <c:v>21458</c:v>
                </c:pt>
                <c:pt idx="24">
                  <c:v>21550</c:v>
                </c:pt>
                <c:pt idx="25">
                  <c:v>21640</c:v>
                </c:pt>
                <c:pt idx="26">
                  <c:v>21731</c:v>
                </c:pt>
                <c:pt idx="27">
                  <c:v>21823</c:v>
                </c:pt>
                <c:pt idx="28">
                  <c:v>21915</c:v>
                </c:pt>
                <c:pt idx="29">
                  <c:v>22006</c:v>
                </c:pt>
                <c:pt idx="30">
                  <c:v>22097</c:v>
                </c:pt>
                <c:pt idx="31">
                  <c:v>22189</c:v>
                </c:pt>
                <c:pt idx="32">
                  <c:v>22281</c:v>
                </c:pt>
                <c:pt idx="33">
                  <c:v>22371</c:v>
                </c:pt>
                <c:pt idx="34">
                  <c:v>22462</c:v>
                </c:pt>
                <c:pt idx="35">
                  <c:v>22554</c:v>
                </c:pt>
                <c:pt idx="36">
                  <c:v>22646</c:v>
                </c:pt>
                <c:pt idx="37">
                  <c:v>22736</c:v>
                </c:pt>
                <c:pt idx="38">
                  <c:v>22827</c:v>
                </c:pt>
                <c:pt idx="39">
                  <c:v>22919</c:v>
                </c:pt>
                <c:pt idx="40">
                  <c:v>23011</c:v>
                </c:pt>
                <c:pt idx="41">
                  <c:v>23101</c:v>
                </c:pt>
                <c:pt idx="42">
                  <c:v>23192</c:v>
                </c:pt>
                <c:pt idx="43">
                  <c:v>23284</c:v>
                </c:pt>
                <c:pt idx="44">
                  <c:v>23376</c:v>
                </c:pt>
                <c:pt idx="45">
                  <c:v>23467</c:v>
                </c:pt>
                <c:pt idx="46">
                  <c:v>23558</c:v>
                </c:pt>
                <c:pt idx="47">
                  <c:v>23650</c:v>
                </c:pt>
                <c:pt idx="48">
                  <c:v>23742</c:v>
                </c:pt>
                <c:pt idx="49">
                  <c:v>23832</c:v>
                </c:pt>
                <c:pt idx="50">
                  <c:v>23923</c:v>
                </c:pt>
                <c:pt idx="51">
                  <c:v>24015</c:v>
                </c:pt>
                <c:pt idx="52">
                  <c:v>24107</c:v>
                </c:pt>
                <c:pt idx="53">
                  <c:v>24197</c:v>
                </c:pt>
                <c:pt idx="54">
                  <c:v>24288</c:v>
                </c:pt>
                <c:pt idx="55">
                  <c:v>24380</c:v>
                </c:pt>
                <c:pt idx="56">
                  <c:v>24472</c:v>
                </c:pt>
                <c:pt idx="57">
                  <c:v>24562</c:v>
                </c:pt>
                <c:pt idx="58">
                  <c:v>24653</c:v>
                </c:pt>
                <c:pt idx="59">
                  <c:v>24745</c:v>
                </c:pt>
                <c:pt idx="60">
                  <c:v>24837</c:v>
                </c:pt>
                <c:pt idx="61">
                  <c:v>24928</c:v>
                </c:pt>
                <c:pt idx="62">
                  <c:v>25019</c:v>
                </c:pt>
                <c:pt idx="63">
                  <c:v>25111</c:v>
                </c:pt>
                <c:pt idx="64">
                  <c:v>25203</c:v>
                </c:pt>
                <c:pt idx="65">
                  <c:v>25293</c:v>
                </c:pt>
                <c:pt idx="66">
                  <c:v>25384</c:v>
                </c:pt>
                <c:pt idx="67">
                  <c:v>25476</c:v>
                </c:pt>
                <c:pt idx="68">
                  <c:v>25568</c:v>
                </c:pt>
                <c:pt idx="69">
                  <c:v>25658</c:v>
                </c:pt>
                <c:pt idx="70">
                  <c:v>25749</c:v>
                </c:pt>
                <c:pt idx="71">
                  <c:v>25841</c:v>
                </c:pt>
                <c:pt idx="72">
                  <c:v>25933</c:v>
                </c:pt>
                <c:pt idx="73">
                  <c:v>26023</c:v>
                </c:pt>
                <c:pt idx="74">
                  <c:v>26114</c:v>
                </c:pt>
                <c:pt idx="75">
                  <c:v>26206</c:v>
                </c:pt>
                <c:pt idx="76">
                  <c:v>26298</c:v>
                </c:pt>
                <c:pt idx="77">
                  <c:v>26389</c:v>
                </c:pt>
                <c:pt idx="78">
                  <c:v>26480</c:v>
                </c:pt>
                <c:pt idx="79">
                  <c:v>26572</c:v>
                </c:pt>
                <c:pt idx="80">
                  <c:v>26664</c:v>
                </c:pt>
                <c:pt idx="81">
                  <c:v>26754</c:v>
                </c:pt>
                <c:pt idx="82">
                  <c:v>26845</c:v>
                </c:pt>
                <c:pt idx="83">
                  <c:v>26937</c:v>
                </c:pt>
                <c:pt idx="84">
                  <c:v>27029</c:v>
                </c:pt>
                <c:pt idx="85">
                  <c:v>27119</c:v>
                </c:pt>
                <c:pt idx="86">
                  <c:v>27210</c:v>
                </c:pt>
                <c:pt idx="87">
                  <c:v>27302</c:v>
                </c:pt>
                <c:pt idx="88">
                  <c:v>27394</c:v>
                </c:pt>
                <c:pt idx="89">
                  <c:v>27484</c:v>
                </c:pt>
                <c:pt idx="90">
                  <c:v>27575</c:v>
                </c:pt>
                <c:pt idx="91">
                  <c:v>27667</c:v>
                </c:pt>
                <c:pt idx="92">
                  <c:v>27759</c:v>
                </c:pt>
                <c:pt idx="93">
                  <c:v>27850</c:v>
                </c:pt>
                <c:pt idx="94">
                  <c:v>27941</c:v>
                </c:pt>
                <c:pt idx="95">
                  <c:v>28033</c:v>
                </c:pt>
                <c:pt idx="96">
                  <c:v>28125</c:v>
                </c:pt>
                <c:pt idx="97">
                  <c:v>28215</c:v>
                </c:pt>
                <c:pt idx="98">
                  <c:v>28306</c:v>
                </c:pt>
                <c:pt idx="99">
                  <c:v>28398</c:v>
                </c:pt>
                <c:pt idx="100">
                  <c:v>28490</c:v>
                </c:pt>
                <c:pt idx="101">
                  <c:v>28580</c:v>
                </c:pt>
                <c:pt idx="102">
                  <c:v>28671</c:v>
                </c:pt>
                <c:pt idx="103">
                  <c:v>28763</c:v>
                </c:pt>
                <c:pt idx="104">
                  <c:v>28855</c:v>
                </c:pt>
                <c:pt idx="105">
                  <c:v>28945</c:v>
                </c:pt>
                <c:pt idx="106">
                  <c:v>29036</c:v>
                </c:pt>
                <c:pt idx="107">
                  <c:v>29128</c:v>
                </c:pt>
                <c:pt idx="108">
                  <c:v>29220</c:v>
                </c:pt>
                <c:pt idx="109">
                  <c:v>29311</c:v>
                </c:pt>
                <c:pt idx="110">
                  <c:v>29402</c:v>
                </c:pt>
                <c:pt idx="111">
                  <c:v>29494</c:v>
                </c:pt>
                <c:pt idx="112">
                  <c:v>29586</c:v>
                </c:pt>
                <c:pt idx="113">
                  <c:v>29676</c:v>
                </c:pt>
                <c:pt idx="114">
                  <c:v>29767</c:v>
                </c:pt>
                <c:pt idx="115">
                  <c:v>29859</c:v>
                </c:pt>
                <c:pt idx="116">
                  <c:v>29951</c:v>
                </c:pt>
                <c:pt idx="117">
                  <c:v>30041</c:v>
                </c:pt>
                <c:pt idx="118">
                  <c:v>30132</c:v>
                </c:pt>
                <c:pt idx="119">
                  <c:v>30224</c:v>
                </c:pt>
                <c:pt idx="120">
                  <c:v>30316</c:v>
                </c:pt>
                <c:pt idx="121">
                  <c:v>30406</c:v>
                </c:pt>
                <c:pt idx="122">
                  <c:v>30497</c:v>
                </c:pt>
                <c:pt idx="123">
                  <c:v>30589</c:v>
                </c:pt>
                <c:pt idx="124">
                  <c:v>30681</c:v>
                </c:pt>
                <c:pt idx="125">
                  <c:v>30772</c:v>
                </c:pt>
                <c:pt idx="126">
                  <c:v>30863</c:v>
                </c:pt>
                <c:pt idx="127">
                  <c:v>30955</c:v>
                </c:pt>
                <c:pt idx="128">
                  <c:v>31047</c:v>
                </c:pt>
                <c:pt idx="129">
                  <c:v>31137</c:v>
                </c:pt>
                <c:pt idx="130">
                  <c:v>31228</c:v>
                </c:pt>
                <c:pt idx="131">
                  <c:v>31320</c:v>
                </c:pt>
                <c:pt idx="132">
                  <c:v>31412</c:v>
                </c:pt>
                <c:pt idx="133">
                  <c:v>31502</c:v>
                </c:pt>
                <c:pt idx="134">
                  <c:v>31593</c:v>
                </c:pt>
                <c:pt idx="135">
                  <c:v>31685</c:v>
                </c:pt>
                <c:pt idx="136">
                  <c:v>31777</c:v>
                </c:pt>
                <c:pt idx="137">
                  <c:v>31867</c:v>
                </c:pt>
                <c:pt idx="138">
                  <c:v>31958</c:v>
                </c:pt>
                <c:pt idx="139">
                  <c:v>32050</c:v>
                </c:pt>
                <c:pt idx="140">
                  <c:v>32142</c:v>
                </c:pt>
                <c:pt idx="141">
                  <c:v>32233</c:v>
                </c:pt>
                <c:pt idx="142">
                  <c:v>32324</c:v>
                </c:pt>
                <c:pt idx="143">
                  <c:v>32416</c:v>
                </c:pt>
                <c:pt idx="144">
                  <c:v>32508</c:v>
                </c:pt>
                <c:pt idx="145">
                  <c:v>32598</c:v>
                </c:pt>
                <c:pt idx="146">
                  <c:v>32689</c:v>
                </c:pt>
                <c:pt idx="147">
                  <c:v>32781</c:v>
                </c:pt>
                <c:pt idx="148">
                  <c:v>32873</c:v>
                </c:pt>
                <c:pt idx="149">
                  <c:v>32963</c:v>
                </c:pt>
                <c:pt idx="150">
                  <c:v>33054</c:v>
                </c:pt>
                <c:pt idx="151">
                  <c:v>33146</c:v>
                </c:pt>
                <c:pt idx="152">
                  <c:v>33238</c:v>
                </c:pt>
                <c:pt idx="153">
                  <c:v>33328</c:v>
                </c:pt>
                <c:pt idx="154">
                  <c:v>33419</c:v>
                </c:pt>
                <c:pt idx="155">
                  <c:v>33511</c:v>
                </c:pt>
                <c:pt idx="156">
                  <c:v>33603</c:v>
                </c:pt>
                <c:pt idx="157">
                  <c:v>33694</c:v>
                </c:pt>
                <c:pt idx="158">
                  <c:v>33785</c:v>
                </c:pt>
                <c:pt idx="159">
                  <c:v>33877</c:v>
                </c:pt>
                <c:pt idx="160">
                  <c:v>33969</c:v>
                </c:pt>
                <c:pt idx="161">
                  <c:v>34059</c:v>
                </c:pt>
                <c:pt idx="162">
                  <c:v>34150</c:v>
                </c:pt>
                <c:pt idx="163">
                  <c:v>34242</c:v>
                </c:pt>
                <c:pt idx="164">
                  <c:v>34334</c:v>
                </c:pt>
                <c:pt idx="165">
                  <c:v>34424</c:v>
                </c:pt>
                <c:pt idx="166">
                  <c:v>34515</c:v>
                </c:pt>
                <c:pt idx="167">
                  <c:v>34607</c:v>
                </c:pt>
                <c:pt idx="168">
                  <c:v>34699</c:v>
                </c:pt>
                <c:pt idx="169">
                  <c:v>34789</c:v>
                </c:pt>
                <c:pt idx="170">
                  <c:v>34880</c:v>
                </c:pt>
                <c:pt idx="171">
                  <c:v>34972</c:v>
                </c:pt>
                <c:pt idx="172">
                  <c:v>35064</c:v>
                </c:pt>
                <c:pt idx="173">
                  <c:v>35155</c:v>
                </c:pt>
                <c:pt idx="174">
                  <c:v>35246</c:v>
                </c:pt>
                <c:pt idx="175">
                  <c:v>35338</c:v>
                </c:pt>
                <c:pt idx="176">
                  <c:v>35430</c:v>
                </c:pt>
                <c:pt idx="177">
                  <c:v>35520</c:v>
                </c:pt>
                <c:pt idx="178">
                  <c:v>35611</c:v>
                </c:pt>
                <c:pt idx="179">
                  <c:v>35703</c:v>
                </c:pt>
                <c:pt idx="180">
                  <c:v>35795</c:v>
                </c:pt>
                <c:pt idx="181">
                  <c:v>35885</c:v>
                </c:pt>
                <c:pt idx="182">
                  <c:v>35976</c:v>
                </c:pt>
                <c:pt idx="183">
                  <c:v>36068</c:v>
                </c:pt>
                <c:pt idx="184">
                  <c:v>36160</c:v>
                </c:pt>
                <c:pt idx="185">
                  <c:v>36250</c:v>
                </c:pt>
                <c:pt idx="186">
                  <c:v>36341</c:v>
                </c:pt>
                <c:pt idx="187">
                  <c:v>36433</c:v>
                </c:pt>
                <c:pt idx="188">
                  <c:v>36525</c:v>
                </c:pt>
                <c:pt idx="189">
                  <c:v>36616</c:v>
                </c:pt>
                <c:pt idx="190">
                  <c:v>36707</c:v>
                </c:pt>
                <c:pt idx="191">
                  <c:v>36799</c:v>
                </c:pt>
                <c:pt idx="192">
                  <c:v>36891</c:v>
                </c:pt>
                <c:pt idx="193">
                  <c:v>36981</c:v>
                </c:pt>
                <c:pt idx="194">
                  <c:v>37072</c:v>
                </c:pt>
                <c:pt idx="195">
                  <c:v>37164</c:v>
                </c:pt>
                <c:pt idx="196">
                  <c:v>37256</c:v>
                </c:pt>
                <c:pt idx="197">
                  <c:v>37346</c:v>
                </c:pt>
                <c:pt idx="198">
                  <c:v>37437</c:v>
                </c:pt>
                <c:pt idx="199">
                  <c:v>37529</c:v>
                </c:pt>
                <c:pt idx="200">
                  <c:v>37621</c:v>
                </c:pt>
                <c:pt idx="201">
                  <c:v>37711</c:v>
                </c:pt>
                <c:pt idx="202">
                  <c:v>37802</c:v>
                </c:pt>
                <c:pt idx="203">
                  <c:v>37894</c:v>
                </c:pt>
                <c:pt idx="204">
                  <c:v>37986</c:v>
                </c:pt>
                <c:pt idx="205">
                  <c:v>38077</c:v>
                </c:pt>
                <c:pt idx="206">
                  <c:v>38168</c:v>
                </c:pt>
                <c:pt idx="207">
                  <c:v>38260</c:v>
                </c:pt>
                <c:pt idx="208">
                  <c:v>38352</c:v>
                </c:pt>
                <c:pt idx="209">
                  <c:v>38442</c:v>
                </c:pt>
                <c:pt idx="210">
                  <c:v>38533</c:v>
                </c:pt>
                <c:pt idx="211">
                  <c:v>38625</c:v>
                </c:pt>
                <c:pt idx="212">
                  <c:v>38717</c:v>
                </c:pt>
                <c:pt idx="213">
                  <c:v>38807</c:v>
                </c:pt>
                <c:pt idx="214">
                  <c:v>38898</c:v>
                </c:pt>
                <c:pt idx="215">
                  <c:v>38990</c:v>
                </c:pt>
                <c:pt idx="216">
                  <c:v>39082</c:v>
                </c:pt>
                <c:pt idx="217">
                  <c:v>39172</c:v>
                </c:pt>
                <c:pt idx="218">
                  <c:v>39263</c:v>
                </c:pt>
                <c:pt idx="219">
                  <c:v>39355</c:v>
                </c:pt>
                <c:pt idx="220">
                  <c:v>39447</c:v>
                </c:pt>
                <c:pt idx="221">
                  <c:v>39538</c:v>
                </c:pt>
                <c:pt idx="222">
                  <c:v>39629</c:v>
                </c:pt>
                <c:pt idx="223">
                  <c:v>39721</c:v>
                </c:pt>
                <c:pt idx="224">
                  <c:v>39813</c:v>
                </c:pt>
              </c:strCache>
            </c:strRef>
          </c:cat>
          <c:val>
            <c:numRef>
              <c:f>Price!$C$4:$C$228</c:f>
              <c:numCache>
                <c:ptCount val="225"/>
                <c:pt idx="0">
                  <c:v>1891</c:v>
                </c:pt>
                <c:pt idx="1">
                  <c:v>1891</c:v>
                </c:pt>
                <c:pt idx="2">
                  <c:v>1891</c:v>
                </c:pt>
                <c:pt idx="3">
                  <c:v>1881</c:v>
                </c:pt>
                <c:pt idx="4">
                  <c:v>1872</c:v>
                </c:pt>
                <c:pt idx="5">
                  <c:v>1863</c:v>
                </c:pt>
                <c:pt idx="6">
                  <c:v>1872</c:v>
                </c:pt>
                <c:pt idx="7">
                  <c:v>1863</c:v>
                </c:pt>
                <c:pt idx="8">
                  <c:v>1853</c:v>
                </c:pt>
                <c:pt idx="9">
                  <c:v>1900</c:v>
                </c:pt>
                <c:pt idx="10">
                  <c:v>1937</c:v>
                </c:pt>
                <c:pt idx="11">
                  <c:v>1937</c:v>
                </c:pt>
                <c:pt idx="12">
                  <c:v>1937</c:v>
                </c:pt>
                <c:pt idx="13">
                  <c:v>1975</c:v>
                </c:pt>
                <c:pt idx="14">
                  <c:v>2003</c:v>
                </c:pt>
                <c:pt idx="15">
                  <c:v>2003</c:v>
                </c:pt>
                <c:pt idx="16">
                  <c:v>2003</c:v>
                </c:pt>
                <c:pt idx="17">
                  <c:v>2021</c:v>
                </c:pt>
                <c:pt idx="18">
                  <c:v>2021</c:v>
                </c:pt>
                <c:pt idx="19">
                  <c:v>2030</c:v>
                </c:pt>
                <c:pt idx="20">
                  <c:v>2030</c:v>
                </c:pt>
                <c:pt idx="21">
                  <c:v>2049</c:v>
                </c:pt>
                <c:pt idx="22">
                  <c:v>2049</c:v>
                </c:pt>
                <c:pt idx="23">
                  <c:v>2058</c:v>
                </c:pt>
                <c:pt idx="24">
                  <c:v>2068</c:v>
                </c:pt>
                <c:pt idx="25">
                  <c:v>2077</c:v>
                </c:pt>
                <c:pt idx="26">
                  <c:v>2105</c:v>
                </c:pt>
                <c:pt idx="27">
                  <c:v>2124</c:v>
                </c:pt>
                <c:pt idx="28">
                  <c:v>2170</c:v>
                </c:pt>
                <c:pt idx="29">
                  <c:v>2189</c:v>
                </c:pt>
                <c:pt idx="30">
                  <c:v>2235</c:v>
                </c:pt>
                <c:pt idx="31">
                  <c:v>2301</c:v>
                </c:pt>
                <c:pt idx="32">
                  <c:v>2328</c:v>
                </c:pt>
                <c:pt idx="33">
                  <c:v>2403</c:v>
                </c:pt>
                <c:pt idx="34">
                  <c:v>2440</c:v>
                </c:pt>
                <c:pt idx="35">
                  <c:v>2468</c:v>
                </c:pt>
                <c:pt idx="36">
                  <c:v>2543</c:v>
                </c:pt>
                <c:pt idx="37">
                  <c:v>2552</c:v>
                </c:pt>
                <c:pt idx="38">
                  <c:v>2599</c:v>
                </c:pt>
                <c:pt idx="39">
                  <c:v>2645</c:v>
                </c:pt>
                <c:pt idx="40">
                  <c:v>2673</c:v>
                </c:pt>
                <c:pt idx="41">
                  <c:v>2748</c:v>
                </c:pt>
                <c:pt idx="42">
                  <c:v>2822</c:v>
                </c:pt>
                <c:pt idx="43">
                  <c:v>2850</c:v>
                </c:pt>
                <c:pt idx="44">
                  <c:v>2943</c:v>
                </c:pt>
                <c:pt idx="45">
                  <c:v>2999</c:v>
                </c:pt>
                <c:pt idx="46">
                  <c:v>3092</c:v>
                </c:pt>
                <c:pt idx="47">
                  <c:v>3139</c:v>
                </c:pt>
                <c:pt idx="48">
                  <c:v>3185</c:v>
                </c:pt>
                <c:pt idx="49">
                  <c:v>3269</c:v>
                </c:pt>
                <c:pt idx="50">
                  <c:v>3344</c:v>
                </c:pt>
                <c:pt idx="51">
                  <c:v>3381</c:v>
                </c:pt>
                <c:pt idx="52">
                  <c:v>3418</c:v>
                </c:pt>
                <c:pt idx="53">
                  <c:v>3465</c:v>
                </c:pt>
                <c:pt idx="54">
                  <c:v>3558</c:v>
                </c:pt>
                <c:pt idx="55">
                  <c:v>3558</c:v>
                </c:pt>
                <c:pt idx="56">
                  <c:v>3586</c:v>
                </c:pt>
                <c:pt idx="57">
                  <c:v>3642</c:v>
                </c:pt>
                <c:pt idx="58">
                  <c:v>3698</c:v>
                </c:pt>
                <c:pt idx="59">
                  <c:v>3763</c:v>
                </c:pt>
                <c:pt idx="60">
                  <c:v>3837</c:v>
                </c:pt>
                <c:pt idx="61">
                  <c:v>3903</c:v>
                </c:pt>
                <c:pt idx="62">
                  <c:v>3996</c:v>
                </c:pt>
                <c:pt idx="63">
                  <c:v>4052</c:v>
                </c:pt>
                <c:pt idx="64">
                  <c:v>4089</c:v>
                </c:pt>
                <c:pt idx="65">
                  <c:v>4145</c:v>
                </c:pt>
                <c:pt idx="66">
                  <c:v>4201</c:v>
                </c:pt>
                <c:pt idx="67">
                  <c:v>4229</c:v>
                </c:pt>
                <c:pt idx="68">
                  <c:v>4312</c:v>
                </c:pt>
                <c:pt idx="69">
                  <c:v>4378</c:v>
                </c:pt>
                <c:pt idx="70">
                  <c:v>4452</c:v>
                </c:pt>
                <c:pt idx="71">
                  <c:v>4508</c:v>
                </c:pt>
                <c:pt idx="72">
                  <c:v>4582</c:v>
                </c:pt>
                <c:pt idx="73">
                  <c:v>4741</c:v>
                </c:pt>
                <c:pt idx="74">
                  <c:v>4908</c:v>
                </c:pt>
                <c:pt idx="75">
                  <c:v>5244</c:v>
                </c:pt>
                <c:pt idx="76">
                  <c:v>5533</c:v>
                </c:pt>
                <c:pt idx="77">
                  <c:v>6008</c:v>
                </c:pt>
                <c:pt idx="78">
                  <c:v>6557</c:v>
                </c:pt>
                <c:pt idx="79">
                  <c:v>7395</c:v>
                </c:pt>
                <c:pt idx="80">
                  <c:v>7880</c:v>
                </c:pt>
                <c:pt idx="81">
                  <c:v>8396</c:v>
                </c:pt>
                <c:pt idx="82">
                  <c:v>8832</c:v>
                </c:pt>
                <c:pt idx="83">
                  <c:v>9183</c:v>
                </c:pt>
                <c:pt idx="84">
                  <c:v>9767</c:v>
                </c:pt>
                <c:pt idx="85">
                  <c:v>9928</c:v>
                </c:pt>
                <c:pt idx="86">
                  <c:v>10027</c:v>
                </c:pt>
                <c:pt idx="87">
                  <c:v>10148</c:v>
                </c:pt>
                <c:pt idx="88">
                  <c:v>10208</c:v>
                </c:pt>
                <c:pt idx="89">
                  <c:v>10388</c:v>
                </c:pt>
                <c:pt idx="90">
                  <c:v>10728</c:v>
                </c:pt>
                <c:pt idx="91">
                  <c:v>10978</c:v>
                </c:pt>
                <c:pt idx="92">
                  <c:v>11288</c:v>
                </c:pt>
                <c:pt idx="93">
                  <c:v>11519</c:v>
                </c:pt>
                <c:pt idx="94">
                  <c:v>11739</c:v>
                </c:pt>
                <c:pt idx="95">
                  <c:v>11999</c:v>
                </c:pt>
                <c:pt idx="96">
                  <c:v>12209</c:v>
                </c:pt>
                <c:pt idx="97">
                  <c:v>12409</c:v>
                </c:pt>
                <c:pt idx="98">
                  <c:v>12689</c:v>
                </c:pt>
                <c:pt idx="99">
                  <c:v>12970</c:v>
                </c:pt>
                <c:pt idx="100">
                  <c:v>13150</c:v>
                </c:pt>
                <c:pt idx="101">
                  <c:v>13820</c:v>
                </c:pt>
                <c:pt idx="102">
                  <c:v>14491</c:v>
                </c:pt>
                <c:pt idx="103">
                  <c:v>15912</c:v>
                </c:pt>
                <c:pt idx="104">
                  <c:v>16823</c:v>
                </c:pt>
                <c:pt idx="105">
                  <c:v>17793</c:v>
                </c:pt>
                <c:pt idx="106">
                  <c:v>19075</c:v>
                </c:pt>
                <c:pt idx="107">
                  <c:v>20485</c:v>
                </c:pt>
                <c:pt idx="108">
                  <c:v>21966</c:v>
                </c:pt>
                <c:pt idx="109">
                  <c:v>22677</c:v>
                </c:pt>
                <c:pt idx="110">
                  <c:v>23348</c:v>
                </c:pt>
                <c:pt idx="111">
                  <c:v>23628</c:v>
                </c:pt>
                <c:pt idx="112">
                  <c:v>23497</c:v>
                </c:pt>
                <c:pt idx="113">
                  <c:v>23730</c:v>
                </c:pt>
                <c:pt idx="114">
                  <c:v>24098</c:v>
                </c:pt>
                <c:pt idx="115">
                  <c:v>24188</c:v>
                </c:pt>
                <c:pt idx="116">
                  <c:v>23798</c:v>
                </c:pt>
                <c:pt idx="117">
                  <c:v>24177</c:v>
                </c:pt>
                <c:pt idx="118">
                  <c:v>24679</c:v>
                </c:pt>
                <c:pt idx="119">
                  <c:v>24969</c:v>
                </c:pt>
                <c:pt idx="120">
                  <c:v>25580</c:v>
                </c:pt>
                <c:pt idx="121">
                  <c:v>26307</c:v>
                </c:pt>
                <c:pt idx="122">
                  <c:v>27386</c:v>
                </c:pt>
                <c:pt idx="123">
                  <c:v>28175</c:v>
                </c:pt>
                <c:pt idx="124">
                  <c:v>28623</c:v>
                </c:pt>
                <c:pt idx="125">
                  <c:v>29675</c:v>
                </c:pt>
                <c:pt idx="126">
                  <c:v>30833</c:v>
                </c:pt>
                <c:pt idx="127">
                  <c:v>31254</c:v>
                </c:pt>
                <c:pt idx="128">
                  <c:v>32543</c:v>
                </c:pt>
                <c:pt idx="129">
                  <c:v>33200</c:v>
                </c:pt>
                <c:pt idx="130">
                  <c:v>34174</c:v>
                </c:pt>
                <c:pt idx="131">
                  <c:v>34700</c:v>
                </c:pt>
                <c:pt idx="132">
                  <c:v>35436</c:v>
                </c:pt>
                <c:pt idx="133">
                  <c:v>35647</c:v>
                </c:pt>
                <c:pt idx="134">
                  <c:v>37015</c:v>
                </c:pt>
                <c:pt idx="135">
                  <c:v>38251</c:v>
                </c:pt>
                <c:pt idx="136">
                  <c:v>39593</c:v>
                </c:pt>
                <c:pt idx="137">
                  <c:v>40882</c:v>
                </c:pt>
                <c:pt idx="138">
                  <c:v>42987</c:v>
                </c:pt>
                <c:pt idx="139">
                  <c:v>44434</c:v>
                </c:pt>
                <c:pt idx="140">
                  <c:v>44355</c:v>
                </c:pt>
                <c:pt idx="141">
                  <c:v>45091</c:v>
                </c:pt>
                <c:pt idx="142">
                  <c:v>48932</c:v>
                </c:pt>
                <c:pt idx="143">
                  <c:v>54352</c:v>
                </c:pt>
                <c:pt idx="144">
                  <c:v>57245</c:v>
                </c:pt>
                <c:pt idx="145">
                  <c:v>59534</c:v>
                </c:pt>
                <c:pt idx="146">
                  <c:v>62244</c:v>
                </c:pt>
                <c:pt idx="147">
                  <c:v>62782</c:v>
                </c:pt>
                <c:pt idx="148">
                  <c:v>61495</c:v>
                </c:pt>
                <c:pt idx="149">
                  <c:v>59587</c:v>
                </c:pt>
                <c:pt idx="150">
                  <c:v>58982</c:v>
                </c:pt>
                <c:pt idx="151">
                  <c:v>57245</c:v>
                </c:pt>
                <c:pt idx="152">
                  <c:v>54919</c:v>
                </c:pt>
                <c:pt idx="153">
                  <c:v>54547</c:v>
                </c:pt>
                <c:pt idx="154">
                  <c:v>55418</c:v>
                </c:pt>
                <c:pt idx="155">
                  <c:v>54903</c:v>
                </c:pt>
                <c:pt idx="156">
                  <c:v>53635</c:v>
                </c:pt>
                <c:pt idx="157">
                  <c:v>52187</c:v>
                </c:pt>
                <c:pt idx="158">
                  <c:v>52663</c:v>
                </c:pt>
                <c:pt idx="159">
                  <c:v>52243</c:v>
                </c:pt>
                <c:pt idx="160">
                  <c:v>50168</c:v>
                </c:pt>
                <c:pt idx="161">
                  <c:v>50128</c:v>
                </c:pt>
                <c:pt idx="162">
                  <c:v>51918</c:v>
                </c:pt>
                <c:pt idx="163">
                  <c:v>51746</c:v>
                </c:pt>
                <c:pt idx="164">
                  <c:v>51050</c:v>
                </c:pt>
                <c:pt idx="165">
                  <c:v>51327</c:v>
                </c:pt>
                <c:pt idx="166">
                  <c:v>51362</c:v>
                </c:pt>
                <c:pt idx="167">
                  <c:v>51731</c:v>
                </c:pt>
                <c:pt idx="168">
                  <c:v>52114</c:v>
                </c:pt>
                <c:pt idx="169">
                  <c:v>51084</c:v>
                </c:pt>
                <c:pt idx="170">
                  <c:v>51633</c:v>
                </c:pt>
                <c:pt idx="171">
                  <c:v>51334</c:v>
                </c:pt>
                <c:pt idx="172">
                  <c:v>50930</c:v>
                </c:pt>
                <c:pt idx="173">
                  <c:v>51367</c:v>
                </c:pt>
                <c:pt idx="174">
                  <c:v>53032</c:v>
                </c:pt>
                <c:pt idx="175">
                  <c:v>54008</c:v>
                </c:pt>
                <c:pt idx="176">
                  <c:v>55169</c:v>
                </c:pt>
                <c:pt idx="177">
                  <c:v>55810</c:v>
                </c:pt>
                <c:pt idx="178">
                  <c:v>58403</c:v>
                </c:pt>
                <c:pt idx="179">
                  <c:v>60754</c:v>
                </c:pt>
                <c:pt idx="180">
                  <c:v>61830</c:v>
                </c:pt>
                <c:pt idx="181">
                  <c:v>62903</c:v>
                </c:pt>
                <c:pt idx="182">
                  <c:v>65221</c:v>
                </c:pt>
                <c:pt idx="183">
                  <c:v>66366</c:v>
                </c:pt>
                <c:pt idx="184">
                  <c:v>66313</c:v>
                </c:pt>
                <c:pt idx="185">
                  <c:v>67478</c:v>
                </c:pt>
                <c:pt idx="186">
                  <c:v>70010</c:v>
                </c:pt>
                <c:pt idx="187">
                  <c:v>72362</c:v>
                </c:pt>
                <c:pt idx="188">
                  <c:v>74638</c:v>
                </c:pt>
                <c:pt idx="189">
                  <c:v>77698</c:v>
                </c:pt>
                <c:pt idx="190">
                  <c:v>81202</c:v>
                </c:pt>
                <c:pt idx="191">
                  <c:v>80935</c:v>
                </c:pt>
                <c:pt idx="192">
                  <c:v>81628</c:v>
                </c:pt>
                <c:pt idx="193">
                  <c:v>83976</c:v>
                </c:pt>
                <c:pt idx="194">
                  <c:v>87638</c:v>
                </c:pt>
                <c:pt idx="195">
                  <c:v>91049</c:v>
                </c:pt>
                <c:pt idx="196">
                  <c:v>92533</c:v>
                </c:pt>
                <c:pt idx="197">
                  <c:v>95356</c:v>
                </c:pt>
                <c:pt idx="198">
                  <c:v>103501</c:v>
                </c:pt>
                <c:pt idx="199">
                  <c:v>110830</c:v>
                </c:pt>
                <c:pt idx="200">
                  <c:v>115940</c:v>
                </c:pt>
                <c:pt idx="201">
                  <c:v>119938</c:v>
                </c:pt>
                <c:pt idx="202">
                  <c:v>125382</c:v>
                </c:pt>
                <c:pt idx="203">
                  <c:v>129761</c:v>
                </c:pt>
                <c:pt idx="204">
                  <c:v>133903</c:v>
                </c:pt>
                <c:pt idx="205">
                  <c:v>140225</c:v>
                </c:pt>
                <c:pt idx="206">
                  <c:v>148462</c:v>
                </c:pt>
                <c:pt idx="207">
                  <c:v>153482</c:v>
                </c:pt>
                <c:pt idx="208">
                  <c:v>152464</c:v>
                </c:pt>
                <c:pt idx="209">
                  <c:v>152790</c:v>
                </c:pt>
                <c:pt idx="210">
                  <c:v>157494</c:v>
                </c:pt>
                <c:pt idx="211">
                  <c:v>157627</c:v>
                </c:pt>
                <c:pt idx="212">
                  <c:v>157387</c:v>
                </c:pt>
                <c:pt idx="213">
                  <c:v>160319</c:v>
                </c:pt>
                <c:pt idx="214">
                  <c:v>165035</c:v>
                </c:pt>
                <c:pt idx="215">
                  <c:v>168460</c:v>
                </c:pt>
                <c:pt idx="216">
                  <c:v>172065</c:v>
                </c:pt>
                <c:pt idx="217">
                  <c:v>175554</c:v>
                </c:pt>
                <c:pt idx="218">
                  <c:v>181810</c:v>
                </c:pt>
                <c:pt idx="219">
                  <c:v>184131</c:v>
                </c:pt>
                <c:pt idx="220">
                  <c:v>183959</c:v>
                </c:pt>
                <c:pt idx="221">
                  <c:v>179363</c:v>
                </c:pt>
                <c:pt idx="222">
                  <c:v>174514</c:v>
                </c:pt>
                <c:pt idx="223">
                  <c:v>165188</c:v>
                </c:pt>
                <c:pt idx="224">
                  <c:v>156828</c:v>
                </c:pt>
              </c:numCache>
            </c:numRef>
          </c:val>
          <c:smooth val="0"/>
        </c:ser>
        <c:marker val="1"/>
        <c:axId val="30753863"/>
        <c:axId val="19342004"/>
      </c:lineChart>
      <c:dateAx>
        <c:axId val="30753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42004"/>
        <c:crosses val="autoZero"/>
        <c:auto val="0"/>
        <c:noMultiLvlLbl val="0"/>
      </c:dateAx>
      <c:valAx>
        <c:axId val="19342004"/>
        <c:scaling>
          <c:logBase val="10"/>
          <c:orientation val="minMax"/>
          <c:min val="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753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Nominal Drawdown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Price!$B$5:$B$228</c:f>
              <c:strCache>
                <c:ptCount val="224"/>
                <c:pt idx="0">
                  <c:v>19449</c:v>
                </c:pt>
                <c:pt idx="1">
                  <c:v>19540</c:v>
                </c:pt>
                <c:pt idx="2">
                  <c:v>19632</c:v>
                </c:pt>
                <c:pt idx="3">
                  <c:v>19724</c:v>
                </c:pt>
                <c:pt idx="4">
                  <c:v>19814</c:v>
                </c:pt>
                <c:pt idx="5">
                  <c:v>19905</c:v>
                </c:pt>
                <c:pt idx="6">
                  <c:v>19997</c:v>
                </c:pt>
                <c:pt idx="7">
                  <c:v>20089</c:v>
                </c:pt>
                <c:pt idx="8">
                  <c:v>20179</c:v>
                </c:pt>
                <c:pt idx="9">
                  <c:v>20270</c:v>
                </c:pt>
                <c:pt idx="10">
                  <c:v>20362</c:v>
                </c:pt>
                <c:pt idx="11">
                  <c:v>20454</c:v>
                </c:pt>
                <c:pt idx="12">
                  <c:v>20545</c:v>
                </c:pt>
                <c:pt idx="13">
                  <c:v>20636</c:v>
                </c:pt>
                <c:pt idx="14">
                  <c:v>20728</c:v>
                </c:pt>
                <c:pt idx="15">
                  <c:v>20820</c:v>
                </c:pt>
                <c:pt idx="16">
                  <c:v>20910</c:v>
                </c:pt>
                <c:pt idx="17">
                  <c:v>21001</c:v>
                </c:pt>
                <c:pt idx="18">
                  <c:v>21093</c:v>
                </c:pt>
                <c:pt idx="19">
                  <c:v>21185</c:v>
                </c:pt>
                <c:pt idx="20">
                  <c:v>21275</c:v>
                </c:pt>
                <c:pt idx="21">
                  <c:v>21366</c:v>
                </c:pt>
                <c:pt idx="22">
                  <c:v>21458</c:v>
                </c:pt>
                <c:pt idx="23">
                  <c:v>21550</c:v>
                </c:pt>
                <c:pt idx="24">
                  <c:v>21640</c:v>
                </c:pt>
                <c:pt idx="25">
                  <c:v>21731</c:v>
                </c:pt>
                <c:pt idx="26">
                  <c:v>21823</c:v>
                </c:pt>
                <c:pt idx="27">
                  <c:v>21915</c:v>
                </c:pt>
                <c:pt idx="28">
                  <c:v>22006</c:v>
                </c:pt>
                <c:pt idx="29">
                  <c:v>22097</c:v>
                </c:pt>
                <c:pt idx="30">
                  <c:v>22189</c:v>
                </c:pt>
                <c:pt idx="31">
                  <c:v>22281</c:v>
                </c:pt>
                <c:pt idx="32">
                  <c:v>22371</c:v>
                </c:pt>
                <c:pt idx="33">
                  <c:v>22462</c:v>
                </c:pt>
                <c:pt idx="34">
                  <c:v>22554</c:v>
                </c:pt>
                <c:pt idx="35">
                  <c:v>22646</c:v>
                </c:pt>
                <c:pt idx="36">
                  <c:v>22736</c:v>
                </c:pt>
                <c:pt idx="37">
                  <c:v>22827</c:v>
                </c:pt>
                <c:pt idx="38">
                  <c:v>22919</c:v>
                </c:pt>
                <c:pt idx="39">
                  <c:v>23011</c:v>
                </c:pt>
                <c:pt idx="40">
                  <c:v>23101</c:v>
                </c:pt>
                <c:pt idx="41">
                  <c:v>23192</c:v>
                </c:pt>
                <c:pt idx="42">
                  <c:v>23284</c:v>
                </c:pt>
                <c:pt idx="43">
                  <c:v>23376</c:v>
                </c:pt>
                <c:pt idx="44">
                  <c:v>23467</c:v>
                </c:pt>
                <c:pt idx="45">
                  <c:v>23558</c:v>
                </c:pt>
                <c:pt idx="46">
                  <c:v>23650</c:v>
                </c:pt>
                <c:pt idx="47">
                  <c:v>23742</c:v>
                </c:pt>
                <c:pt idx="48">
                  <c:v>23832</c:v>
                </c:pt>
                <c:pt idx="49">
                  <c:v>23923</c:v>
                </c:pt>
                <c:pt idx="50">
                  <c:v>24015</c:v>
                </c:pt>
                <c:pt idx="51">
                  <c:v>24107</c:v>
                </c:pt>
                <c:pt idx="52">
                  <c:v>24197</c:v>
                </c:pt>
                <c:pt idx="53">
                  <c:v>24288</c:v>
                </c:pt>
                <c:pt idx="54">
                  <c:v>24380</c:v>
                </c:pt>
                <c:pt idx="55">
                  <c:v>24472</c:v>
                </c:pt>
                <c:pt idx="56">
                  <c:v>24562</c:v>
                </c:pt>
                <c:pt idx="57">
                  <c:v>24653</c:v>
                </c:pt>
                <c:pt idx="58">
                  <c:v>24745</c:v>
                </c:pt>
                <c:pt idx="59">
                  <c:v>24837</c:v>
                </c:pt>
                <c:pt idx="60">
                  <c:v>24928</c:v>
                </c:pt>
                <c:pt idx="61">
                  <c:v>25019</c:v>
                </c:pt>
                <c:pt idx="62">
                  <c:v>25111</c:v>
                </c:pt>
                <c:pt idx="63">
                  <c:v>25203</c:v>
                </c:pt>
                <c:pt idx="64">
                  <c:v>25293</c:v>
                </c:pt>
                <c:pt idx="65">
                  <c:v>25384</c:v>
                </c:pt>
                <c:pt idx="66">
                  <c:v>25476</c:v>
                </c:pt>
                <c:pt idx="67">
                  <c:v>25568</c:v>
                </c:pt>
                <c:pt idx="68">
                  <c:v>25658</c:v>
                </c:pt>
                <c:pt idx="69">
                  <c:v>25749</c:v>
                </c:pt>
                <c:pt idx="70">
                  <c:v>25841</c:v>
                </c:pt>
                <c:pt idx="71">
                  <c:v>25933</c:v>
                </c:pt>
                <c:pt idx="72">
                  <c:v>26023</c:v>
                </c:pt>
                <c:pt idx="73">
                  <c:v>26114</c:v>
                </c:pt>
                <c:pt idx="74">
                  <c:v>26206</c:v>
                </c:pt>
                <c:pt idx="75">
                  <c:v>26298</c:v>
                </c:pt>
                <c:pt idx="76">
                  <c:v>26389</c:v>
                </c:pt>
                <c:pt idx="77">
                  <c:v>26480</c:v>
                </c:pt>
                <c:pt idx="78">
                  <c:v>26572</c:v>
                </c:pt>
                <c:pt idx="79">
                  <c:v>26664</c:v>
                </c:pt>
                <c:pt idx="80">
                  <c:v>26754</c:v>
                </c:pt>
                <c:pt idx="81">
                  <c:v>26845</c:v>
                </c:pt>
                <c:pt idx="82">
                  <c:v>26937</c:v>
                </c:pt>
                <c:pt idx="83">
                  <c:v>27029</c:v>
                </c:pt>
                <c:pt idx="84">
                  <c:v>27119</c:v>
                </c:pt>
                <c:pt idx="85">
                  <c:v>27210</c:v>
                </c:pt>
                <c:pt idx="86">
                  <c:v>27302</c:v>
                </c:pt>
                <c:pt idx="87">
                  <c:v>27394</c:v>
                </c:pt>
                <c:pt idx="88">
                  <c:v>27484</c:v>
                </c:pt>
                <c:pt idx="89">
                  <c:v>27575</c:v>
                </c:pt>
                <c:pt idx="90">
                  <c:v>27667</c:v>
                </c:pt>
                <c:pt idx="91">
                  <c:v>27759</c:v>
                </c:pt>
                <c:pt idx="92">
                  <c:v>27850</c:v>
                </c:pt>
                <c:pt idx="93">
                  <c:v>27941</c:v>
                </c:pt>
                <c:pt idx="94">
                  <c:v>28033</c:v>
                </c:pt>
                <c:pt idx="95">
                  <c:v>28125</c:v>
                </c:pt>
                <c:pt idx="96">
                  <c:v>28215</c:v>
                </c:pt>
                <c:pt idx="97">
                  <c:v>28306</c:v>
                </c:pt>
                <c:pt idx="98">
                  <c:v>28398</c:v>
                </c:pt>
                <c:pt idx="99">
                  <c:v>28490</c:v>
                </c:pt>
                <c:pt idx="100">
                  <c:v>28580</c:v>
                </c:pt>
                <c:pt idx="101">
                  <c:v>28671</c:v>
                </c:pt>
                <c:pt idx="102">
                  <c:v>28763</c:v>
                </c:pt>
                <c:pt idx="103">
                  <c:v>28855</c:v>
                </c:pt>
                <c:pt idx="104">
                  <c:v>28945</c:v>
                </c:pt>
                <c:pt idx="105">
                  <c:v>29036</c:v>
                </c:pt>
                <c:pt idx="106">
                  <c:v>29128</c:v>
                </c:pt>
                <c:pt idx="107">
                  <c:v>29220</c:v>
                </c:pt>
                <c:pt idx="108">
                  <c:v>29311</c:v>
                </c:pt>
                <c:pt idx="109">
                  <c:v>29402</c:v>
                </c:pt>
                <c:pt idx="110">
                  <c:v>29494</c:v>
                </c:pt>
                <c:pt idx="111">
                  <c:v>29586</c:v>
                </c:pt>
                <c:pt idx="112">
                  <c:v>29676</c:v>
                </c:pt>
                <c:pt idx="113">
                  <c:v>29767</c:v>
                </c:pt>
                <c:pt idx="114">
                  <c:v>29859</c:v>
                </c:pt>
                <c:pt idx="115">
                  <c:v>29951</c:v>
                </c:pt>
                <c:pt idx="116">
                  <c:v>30041</c:v>
                </c:pt>
                <c:pt idx="117">
                  <c:v>30132</c:v>
                </c:pt>
                <c:pt idx="118">
                  <c:v>30224</c:v>
                </c:pt>
                <c:pt idx="119">
                  <c:v>30316</c:v>
                </c:pt>
                <c:pt idx="120">
                  <c:v>30406</c:v>
                </c:pt>
                <c:pt idx="121">
                  <c:v>30497</c:v>
                </c:pt>
                <c:pt idx="122">
                  <c:v>30589</c:v>
                </c:pt>
                <c:pt idx="123">
                  <c:v>30681</c:v>
                </c:pt>
                <c:pt idx="124">
                  <c:v>30772</c:v>
                </c:pt>
                <c:pt idx="125">
                  <c:v>30863</c:v>
                </c:pt>
                <c:pt idx="126">
                  <c:v>30955</c:v>
                </c:pt>
                <c:pt idx="127">
                  <c:v>31047</c:v>
                </c:pt>
                <c:pt idx="128">
                  <c:v>31137</c:v>
                </c:pt>
                <c:pt idx="129">
                  <c:v>31228</c:v>
                </c:pt>
                <c:pt idx="130">
                  <c:v>31320</c:v>
                </c:pt>
                <c:pt idx="131">
                  <c:v>31412</c:v>
                </c:pt>
                <c:pt idx="132">
                  <c:v>31502</c:v>
                </c:pt>
                <c:pt idx="133">
                  <c:v>31593</c:v>
                </c:pt>
                <c:pt idx="134">
                  <c:v>31685</c:v>
                </c:pt>
                <c:pt idx="135">
                  <c:v>31777</c:v>
                </c:pt>
                <c:pt idx="136">
                  <c:v>31867</c:v>
                </c:pt>
                <c:pt idx="137">
                  <c:v>31958</c:v>
                </c:pt>
                <c:pt idx="138">
                  <c:v>32050</c:v>
                </c:pt>
                <c:pt idx="139">
                  <c:v>32142</c:v>
                </c:pt>
                <c:pt idx="140">
                  <c:v>32233</c:v>
                </c:pt>
                <c:pt idx="141">
                  <c:v>32324</c:v>
                </c:pt>
                <c:pt idx="142">
                  <c:v>32416</c:v>
                </c:pt>
                <c:pt idx="143">
                  <c:v>32508</c:v>
                </c:pt>
                <c:pt idx="144">
                  <c:v>32598</c:v>
                </c:pt>
                <c:pt idx="145">
                  <c:v>32689</c:v>
                </c:pt>
                <c:pt idx="146">
                  <c:v>32781</c:v>
                </c:pt>
                <c:pt idx="147">
                  <c:v>32873</c:v>
                </c:pt>
                <c:pt idx="148">
                  <c:v>32963</c:v>
                </c:pt>
                <c:pt idx="149">
                  <c:v>33054</c:v>
                </c:pt>
                <c:pt idx="150">
                  <c:v>33146</c:v>
                </c:pt>
                <c:pt idx="151">
                  <c:v>33238</c:v>
                </c:pt>
                <c:pt idx="152">
                  <c:v>33328</c:v>
                </c:pt>
                <c:pt idx="153">
                  <c:v>33419</c:v>
                </c:pt>
                <c:pt idx="154">
                  <c:v>33511</c:v>
                </c:pt>
                <c:pt idx="155">
                  <c:v>33603</c:v>
                </c:pt>
                <c:pt idx="156">
                  <c:v>33694</c:v>
                </c:pt>
                <c:pt idx="157">
                  <c:v>33785</c:v>
                </c:pt>
                <c:pt idx="158">
                  <c:v>33877</c:v>
                </c:pt>
                <c:pt idx="159">
                  <c:v>33969</c:v>
                </c:pt>
                <c:pt idx="160">
                  <c:v>34059</c:v>
                </c:pt>
                <c:pt idx="161">
                  <c:v>34150</c:v>
                </c:pt>
                <c:pt idx="162">
                  <c:v>34242</c:v>
                </c:pt>
                <c:pt idx="163">
                  <c:v>34334</c:v>
                </c:pt>
                <c:pt idx="164">
                  <c:v>34424</c:v>
                </c:pt>
                <c:pt idx="165">
                  <c:v>34515</c:v>
                </c:pt>
                <c:pt idx="166">
                  <c:v>34607</c:v>
                </c:pt>
                <c:pt idx="167">
                  <c:v>34699</c:v>
                </c:pt>
                <c:pt idx="168">
                  <c:v>34789</c:v>
                </c:pt>
                <c:pt idx="169">
                  <c:v>34880</c:v>
                </c:pt>
                <c:pt idx="170">
                  <c:v>34972</c:v>
                </c:pt>
                <c:pt idx="171">
                  <c:v>35064</c:v>
                </c:pt>
                <c:pt idx="172">
                  <c:v>35155</c:v>
                </c:pt>
                <c:pt idx="173">
                  <c:v>35246</c:v>
                </c:pt>
                <c:pt idx="174">
                  <c:v>35338</c:v>
                </c:pt>
                <c:pt idx="175">
                  <c:v>35430</c:v>
                </c:pt>
                <c:pt idx="176">
                  <c:v>35520</c:v>
                </c:pt>
                <c:pt idx="177">
                  <c:v>35611</c:v>
                </c:pt>
                <c:pt idx="178">
                  <c:v>35703</c:v>
                </c:pt>
                <c:pt idx="179">
                  <c:v>35795</c:v>
                </c:pt>
                <c:pt idx="180">
                  <c:v>35885</c:v>
                </c:pt>
                <c:pt idx="181">
                  <c:v>35976</c:v>
                </c:pt>
                <c:pt idx="182">
                  <c:v>36068</c:v>
                </c:pt>
                <c:pt idx="183">
                  <c:v>36160</c:v>
                </c:pt>
                <c:pt idx="184">
                  <c:v>36250</c:v>
                </c:pt>
                <c:pt idx="185">
                  <c:v>36341</c:v>
                </c:pt>
                <c:pt idx="186">
                  <c:v>36433</c:v>
                </c:pt>
                <c:pt idx="187">
                  <c:v>36525</c:v>
                </c:pt>
                <c:pt idx="188">
                  <c:v>36616</c:v>
                </c:pt>
                <c:pt idx="189">
                  <c:v>36707</c:v>
                </c:pt>
                <c:pt idx="190">
                  <c:v>36799</c:v>
                </c:pt>
                <c:pt idx="191">
                  <c:v>36891</c:v>
                </c:pt>
                <c:pt idx="192">
                  <c:v>36981</c:v>
                </c:pt>
                <c:pt idx="193">
                  <c:v>37072</c:v>
                </c:pt>
                <c:pt idx="194">
                  <c:v>37164</c:v>
                </c:pt>
                <c:pt idx="195">
                  <c:v>37256</c:v>
                </c:pt>
                <c:pt idx="196">
                  <c:v>37346</c:v>
                </c:pt>
                <c:pt idx="197">
                  <c:v>37437</c:v>
                </c:pt>
                <c:pt idx="198">
                  <c:v>37529</c:v>
                </c:pt>
                <c:pt idx="199">
                  <c:v>37621</c:v>
                </c:pt>
                <c:pt idx="200">
                  <c:v>37711</c:v>
                </c:pt>
                <c:pt idx="201">
                  <c:v>37802</c:v>
                </c:pt>
                <c:pt idx="202">
                  <c:v>37894</c:v>
                </c:pt>
                <c:pt idx="203">
                  <c:v>37986</c:v>
                </c:pt>
                <c:pt idx="204">
                  <c:v>38077</c:v>
                </c:pt>
                <c:pt idx="205">
                  <c:v>38168</c:v>
                </c:pt>
                <c:pt idx="206">
                  <c:v>38260</c:v>
                </c:pt>
                <c:pt idx="207">
                  <c:v>38352</c:v>
                </c:pt>
                <c:pt idx="208">
                  <c:v>38442</c:v>
                </c:pt>
                <c:pt idx="209">
                  <c:v>38533</c:v>
                </c:pt>
                <c:pt idx="210">
                  <c:v>38625</c:v>
                </c:pt>
                <c:pt idx="211">
                  <c:v>38717</c:v>
                </c:pt>
                <c:pt idx="212">
                  <c:v>38807</c:v>
                </c:pt>
                <c:pt idx="213">
                  <c:v>38898</c:v>
                </c:pt>
                <c:pt idx="214">
                  <c:v>38990</c:v>
                </c:pt>
                <c:pt idx="215">
                  <c:v>39082</c:v>
                </c:pt>
                <c:pt idx="216">
                  <c:v>39172</c:v>
                </c:pt>
                <c:pt idx="217">
                  <c:v>39263</c:v>
                </c:pt>
                <c:pt idx="218">
                  <c:v>39355</c:v>
                </c:pt>
                <c:pt idx="219">
                  <c:v>39447</c:v>
                </c:pt>
                <c:pt idx="220">
                  <c:v>39538</c:v>
                </c:pt>
                <c:pt idx="221">
                  <c:v>39629</c:v>
                </c:pt>
                <c:pt idx="222">
                  <c:v>39721</c:v>
                </c:pt>
                <c:pt idx="223">
                  <c:v>39813</c:v>
                </c:pt>
              </c:strCache>
            </c:strRef>
          </c:cat>
          <c:val>
            <c:numRef>
              <c:f>Price!$D$5:$D$228</c:f>
              <c:numCache>
                <c:ptCount val="224"/>
                <c:pt idx="0">
                  <c:v>0</c:v>
                </c:pt>
                <c:pt idx="1">
                  <c:v>0</c:v>
                </c:pt>
                <c:pt idx="2">
                  <c:v>-0.005288207297726055</c:v>
                </c:pt>
                <c:pt idx="3">
                  <c:v>-0.01004759386567955</c:v>
                </c:pt>
                <c:pt idx="4">
                  <c:v>-0.014806980433633044</c:v>
                </c:pt>
                <c:pt idx="5">
                  <c:v>-0.01004759386567955</c:v>
                </c:pt>
                <c:pt idx="6">
                  <c:v>-0.014806980433633044</c:v>
                </c:pt>
                <c:pt idx="7">
                  <c:v>-0.0200951877313591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-0.005544269510749933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-0.01612369770133948</c:v>
                </c:pt>
                <c:pt idx="116">
                  <c:v>-0.00045477096080703827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-0.001777917810685481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-0.020499506227899755</c:v>
                </c:pt>
                <c:pt idx="148">
                  <c:v>-0.050890382593737016</c:v>
                </c:pt>
                <c:pt idx="149">
                  <c:v>-0.06052690261539928</c:v>
                </c:pt>
                <c:pt idx="150">
                  <c:v>-0.08819406836354371</c:v>
                </c:pt>
                <c:pt idx="151">
                  <c:v>-0.12524290401707494</c:v>
                </c:pt>
                <c:pt idx="152">
                  <c:v>-0.13116816922047725</c:v>
                </c:pt>
                <c:pt idx="153">
                  <c:v>-0.11729476601573696</c:v>
                </c:pt>
                <c:pt idx="154">
                  <c:v>-0.1254977541333503</c:v>
                </c:pt>
                <c:pt idx="155">
                  <c:v>-0.14569462584817305</c:v>
                </c:pt>
                <c:pt idx="156">
                  <c:v>-0.16875856137109357</c:v>
                </c:pt>
                <c:pt idx="157">
                  <c:v>-0.16117677041190148</c:v>
                </c:pt>
                <c:pt idx="158">
                  <c:v>-0.16786658596412984</c:v>
                </c:pt>
                <c:pt idx="159">
                  <c:v>-0.20091746041859126</c:v>
                </c:pt>
                <c:pt idx="160">
                  <c:v>-0.20155458570927975</c:v>
                </c:pt>
                <c:pt idx="161">
                  <c:v>-0.17304322895097324</c:v>
                </c:pt>
                <c:pt idx="162">
                  <c:v>-0.17578286770093343</c:v>
                </c:pt>
                <c:pt idx="163">
                  <c:v>-0.18686884775891177</c:v>
                </c:pt>
                <c:pt idx="164">
                  <c:v>-0.18245675512089454</c:v>
                </c:pt>
                <c:pt idx="165">
                  <c:v>-0.1818992704915422</c:v>
                </c:pt>
                <c:pt idx="166">
                  <c:v>-0.17602178968494153</c:v>
                </c:pt>
                <c:pt idx="167">
                  <c:v>-0.16992131502660002</c:v>
                </c:pt>
                <c:pt idx="168">
                  <c:v>-0.18632729126182668</c:v>
                </c:pt>
                <c:pt idx="169">
                  <c:v>-0.17758274664712814</c:v>
                </c:pt>
                <c:pt idx="170">
                  <c:v>-0.182345258195024</c:v>
                </c:pt>
                <c:pt idx="171">
                  <c:v>-0.18878022363097702</c:v>
                </c:pt>
                <c:pt idx="172">
                  <c:v>-0.18181962983020616</c:v>
                </c:pt>
                <c:pt idx="173">
                  <c:v>-0.15529928960530093</c:v>
                </c:pt>
                <c:pt idx="174">
                  <c:v>-0.1397534325125036</c:v>
                </c:pt>
                <c:pt idx="175">
                  <c:v>-0.12126087095027238</c:v>
                </c:pt>
                <c:pt idx="176">
                  <c:v>-0.11105093816699052</c:v>
                </c:pt>
                <c:pt idx="177">
                  <c:v>-0.06974929119811413</c:v>
                </c:pt>
                <c:pt idx="178">
                  <c:v>-0.03230225223790262</c:v>
                </c:pt>
                <c:pt idx="179">
                  <c:v>-0.015163581918384295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-0.0007986016936383233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-0.0032880963523066464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-0.006632699599953051</c:v>
                </c:pt>
                <c:pt idx="208">
                  <c:v>-0.004508672026687144</c:v>
                </c:pt>
                <c:pt idx="209">
                  <c:v>0</c:v>
                </c:pt>
                <c:pt idx="210">
                  <c:v>0</c:v>
                </c:pt>
                <c:pt idx="211">
                  <c:v>-0.0015225817911905803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-0.000934117557608416</c:v>
                </c:pt>
                <c:pt idx="220">
                  <c:v>-0.02589460764347118</c:v>
                </c:pt>
                <c:pt idx="221">
                  <c:v>-0.05222911948558362</c:v>
                </c:pt>
                <c:pt idx="222">
                  <c:v>-0.10287784240567854</c:v>
                </c:pt>
                <c:pt idx="223">
                  <c:v>-0.1482803004382749</c:v>
                </c:pt>
              </c:numCache>
            </c:numRef>
          </c:val>
          <c:smooth val="0"/>
        </c:ser>
        <c:marker val="1"/>
        <c:axId val="18493253"/>
        <c:axId val="40618314"/>
      </c:lineChart>
      <c:dateAx>
        <c:axId val="18493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618314"/>
        <c:crosses val="autoZero"/>
        <c:auto val="0"/>
        <c:noMultiLvlLbl val="0"/>
      </c:dateAx>
      <c:valAx>
        <c:axId val="406183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932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House Price Inflation (RPI adjusted - in 2009 prices)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Price!$B$5:$B$228</c:f>
              <c:strCache>
                <c:ptCount val="224"/>
                <c:pt idx="0">
                  <c:v>19449</c:v>
                </c:pt>
                <c:pt idx="1">
                  <c:v>19540</c:v>
                </c:pt>
                <c:pt idx="2">
                  <c:v>19632</c:v>
                </c:pt>
                <c:pt idx="3">
                  <c:v>19724</c:v>
                </c:pt>
                <c:pt idx="4">
                  <c:v>19814</c:v>
                </c:pt>
                <c:pt idx="5">
                  <c:v>19905</c:v>
                </c:pt>
                <c:pt idx="6">
                  <c:v>19997</c:v>
                </c:pt>
                <c:pt idx="7">
                  <c:v>20089</c:v>
                </c:pt>
                <c:pt idx="8">
                  <c:v>20179</c:v>
                </c:pt>
                <c:pt idx="9">
                  <c:v>20270</c:v>
                </c:pt>
                <c:pt idx="10">
                  <c:v>20362</c:v>
                </c:pt>
                <c:pt idx="11">
                  <c:v>20454</c:v>
                </c:pt>
                <c:pt idx="12">
                  <c:v>20545</c:v>
                </c:pt>
                <c:pt idx="13">
                  <c:v>20636</c:v>
                </c:pt>
                <c:pt idx="14">
                  <c:v>20728</c:v>
                </c:pt>
                <c:pt idx="15">
                  <c:v>20820</c:v>
                </c:pt>
                <c:pt idx="16">
                  <c:v>20910</c:v>
                </c:pt>
                <c:pt idx="17">
                  <c:v>21001</c:v>
                </c:pt>
                <c:pt idx="18">
                  <c:v>21093</c:v>
                </c:pt>
                <c:pt idx="19">
                  <c:v>21185</c:v>
                </c:pt>
                <c:pt idx="20">
                  <c:v>21275</c:v>
                </c:pt>
                <c:pt idx="21">
                  <c:v>21366</c:v>
                </c:pt>
                <c:pt idx="22">
                  <c:v>21458</c:v>
                </c:pt>
                <c:pt idx="23">
                  <c:v>21550</c:v>
                </c:pt>
                <c:pt idx="24">
                  <c:v>21640</c:v>
                </c:pt>
                <c:pt idx="25">
                  <c:v>21731</c:v>
                </c:pt>
                <c:pt idx="26">
                  <c:v>21823</c:v>
                </c:pt>
                <c:pt idx="27">
                  <c:v>21915</c:v>
                </c:pt>
                <c:pt idx="28">
                  <c:v>22006</c:v>
                </c:pt>
                <c:pt idx="29">
                  <c:v>22097</c:v>
                </c:pt>
                <c:pt idx="30">
                  <c:v>22189</c:v>
                </c:pt>
                <c:pt idx="31">
                  <c:v>22281</c:v>
                </c:pt>
                <c:pt idx="32">
                  <c:v>22371</c:v>
                </c:pt>
                <c:pt idx="33">
                  <c:v>22462</c:v>
                </c:pt>
                <c:pt idx="34">
                  <c:v>22554</c:v>
                </c:pt>
                <c:pt idx="35">
                  <c:v>22646</c:v>
                </c:pt>
                <c:pt idx="36">
                  <c:v>22736</c:v>
                </c:pt>
                <c:pt idx="37">
                  <c:v>22827</c:v>
                </c:pt>
                <c:pt idx="38">
                  <c:v>22919</c:v>
                </c:pt>
                <c:pt idx="39">
                  <c:v>23011</c:v>
                </c:pt>
                <c:pt idx="40">
                  <c:v>23101</c:v>
                </c:pt>
                <c:pt idx="41">
                  <c:v>23192</c:v>
                </c:pt>
                <c:pt idx="42">
                  <c:v>23284</c:v>
                </c:pt>
                <c:pt idx="43">
                  <c:v>23376</c:v>
                </c:pt>
                <c:pt idx="44">
                  <c:v>23467</c:v>
                </c:pt>
                <c:pt idx="45">
                  <c:v>23558</c:v>
                </c:pt>
                <c:pt idx="46">
                  <c:v>23650</c:v>
                </c:pt>
                <c:pt idx="47">
                  <c:v>23742</c:v>
                </c:pt>
                <c:pt idx="48">
                  <c:v>23832</c:v>
                </c:pt>
                <c:pt idx="49">
                  <c:v>23923</c:v>
                </c:pt>
                <c:pt idx="50">
                  <c:v>24015</c:v>
                </c:pt>
                <c:pt idx="51">
                  <c:v>24107</c:v>
                </c:pt>
                <c:pt idx="52">
                  <c:v>24197</c:v>
                </c:pt>
                <c:pt idx="53">
                  <c:v>24288</c:v>
                </c:pt>
                <c:pt idx="54">
                  <c:v>24380</c:v>
                </c:pt>
                <c:pt idx="55">
                  <c:v>24472</c:v>
                </c:pt>
                <c:pt idx="56">
                  <c:v>24562</c:v>
                </c:pt>
                <c:pt idx="57">
                  <c:v>24653</c:v>
                </c:pt>
                <c:pt idx="58">
                  <c:v>24745</c:v>
                </c:pt>
                <c:pt idx="59">
                  <c:v>24837</c:v>
                </c:pt>
                <c:pt idx="60">
                  <c:v>24928</c:v>
                </c:pt>
                <c:pt idx="61">
                  <c:v>25019</c:v>
                </c:pt>
                <c:pt idx="62">
                  <c:v>25111</c:v>
                </c:pt>
                <c:pt idx="63">
                  <c:v>25203</c:v>
                </c:pt>
                <c:pt idx="64">
                  <c:v>25293</c:v>
                </c:pt>
                <c:pt idx="65">
                  <c:v>25384</c:v>
                </c:pt>
                <c:pt idx="66">
                  <c:v>25476</c:v>
                </c:pt>
                <c:pt idx="67">
                  <c:v>25568</c:v>
                </c:pt>
                <c:pt idx="68">
                  <c:v>25658</c:v>
                </c:pt>
                <c:pt idx="69">
                  <c:v>25749</c:v>
                </c:pt>
                <c:pt idx="70">
                  <c:v>25841</c:v>
                </c:pt>
                <c:pt idx="71">
                  <c:v>25933</c:v>
                </c:pt>
                <c:pt idx="72">
                  <c:v>26023</c:v>
                </c:pt>
                <c:pt idx="73">
                  <c:v>26114</c:v>
                </c:pt>
                <c:pt idx="74">
                  <c:v>26206</c:v>
                </c:pt>
                <c:pt idx="75">
                  <c:v>26298</c:v>
                </c:pt>
                <c:pt idx="76">
                  <c:v>26389</c:v>
                </c:pt>
                <c:pt idx="77">
                  <c:v>26480</c:v>
                </c:pt>
                <c:pt idx="78">
                  <c:v>26572</c:v>
                </c:pt>
                <c:pt idx="79">
                  <c:v>26664</c:v>
                </c:pt>
                <c:pt idx="80">
                  <c:v>26754</c:v>
                </c:pt>
                <c:pt idx="81">
                  <c:v>26845</c:v>
                </c:pt>
                <c:pt idx="82">
                  <c:v>26937</c:v>
                </c:pt>
                <c:pt idx="83">
                  <c:v>27029</c:v>
                </c:pt>
                <c:pt idx="84">
                  <c:v>27119</c:v>
                </c:pt>
                <c:pt idx="85">
                  <c:v>27210</c:v>
                </c:pt>
                <c:pt idx="86">
                  <c:v>27302</c:v>
                </c:pt>
                <c:pt idx="87">
                  <c:v>27394</c:v>
                </c:pt>
                <c:pt idx="88">
                  <c:v>27484</c:v>
                </c:pt>
                <c:pt idx="89">
                  <c:v>27575</c:v>
                </c:pt>
                <c:pt idx="90">
                  <c:v>27667</c:v>
                </c:pt>
                <c:pt idx="91">
                  <c:v>27759</c:v>
                </c:pt>
                <c:pt idx="92">
                  <c:v>27850</c:v>
                </c:pt>
                <c:pt idx="93">
                  <c:v>27941</c:v>
                </c:pt>
                <c:pt idx="94">
                  <c:v>28033</c:v>
                </c:pt>
                <c:pt idx="95">
                  <c:v>28125</c:v>
                </c:pt>
                <c:pt idx="96">
                  <c:v>28215</c:v>
                </c:pt>
                <c:pt idx="97">
                  <c:v>28306</c:v>
                </c:pt>
                <c:pt idx="98">
                  <c:v>28398</c:v>
                </c:pt>
                <c:pt idx="99">
                  <c:v>28490</c:v>
                </c:pt>
                <c:pt idx="100">
                  <c:v>28580</c:v>
                </c:pt>
                <c:pt idx="101">
                  <c:v>28671</c:v>
                </c:pt>
                <c:pt idx="102">
                  <c:v>28763</c:v>
                </c:pt>
                <c:pt idx="103">
                  <c:v>28855</c:v>
                </c:pt>
                <c:pt idx="104">
                  <c:v>28945</c:v>
                </c:pt>
                <c:pt idx="105">
                  <c:v>29036</c:v>
                </c:pt>
                <c:pt idx="106">
                  <c:v>29128</c:v>
                </c:pt>
                <c:pt idx="107">
                  <c:v>29220</c:v>
                </c:pt>
                <c:pt idx="108">
                  <c:v>29311</c:v>
                </c:pt>
                <c:pt idx="109">
                  <c:v>29402</c:v>
                </c:pt>
                <c:pt idx="110">
                  <c:v>29494</c:v>
                </c:pt>
                <c:pt idx="111">
                  <c:v>29586</c:v>
                </c:pt>
                <c:pt idx="112">
                  <c:v>29676</c:v>
                </c:pt>
                <c:pt idx="113">
                  <c:v>29767</c:v>
                </c:pt>
                <c:pt idx="114">
                  <c:v>29859</c:v>
                </c:pt>
                <c:pt idx="115">
                  <c:v>29951</c:v>
                </c:pt>
                <c:pt idx="116">
                  <c:v>30041</c:v>
                </c:pt>
                <c:pt idx="117">
                  <c:v>30132</c:v>
                </c:pt>
                <c:pt idx="118">
                  <c:v>30224</c:v>
                </c:pt>
                <c:pt idx="119">
                  <c:v>30316</c:v>
                </c:pt>
                <c:pt idx="120">
                  <c:v>30406</c:v>
                </c:pt>
                <c:pt idx="121">
                  <c:v>30497</c:v>
                </c:pt>
                <c:pt idx="122">
                  <c:v>30589</c:v>
                </c:pt>
                <c:pt idx="123">
                  <c:v>30681</c:v>
                </c:pt>
                <c:pt idx="124">
                  <c:v>30772</c:v>
                </c:pt>
                <c:pt idx="125">
                  <c:v>30863</c:v>
                </c:pt>
                <c:pt idx="126">
                  <c:v>30955</c:v>
                </c:pt>
                <c:pt idx="127">
                  <c:v>31047</c:v>
                </c:pt>
                <c:pt idx="128">
                  <c:v>31137</c:v>
                </c:pt>
                <c:pt idx="129">
                  <c:v>31228</c:v>
                </c:pt>
                <c:pt idx="130">
                  <c:v>31320</c:v>
                </c:pt>
                <c:pt idx="131">
                  <c:v>31412</c:v>
                </c:pt>
                <c:pt idx="132">
                  <c:v>31502</c:v>
                </c:pt>
                <c:pt idx="133">
                  <c:v>31593</c:v>
                </c:pt>
                <c:pt idx="134">
                  <c:v>31685</c:v>
                </c:pt>
                <c:pt idx="135">
                  <c:v>31777</c:v>
                </c:pt>
                <c:pt idx="136">
                  <c:v>31867</c:v>
                </c:pt>
                <c:pt idx="137">
                  <c:v>31958</c:v>
                </c:pt>
                <c:pt idx="138">
                  <c:v>32050</c:v>
                </c:pt>
                <c:pt idx="139">
                  <c:v>32142</c:v>
                </c:pt>
                <c:pt idx="140">
                  <c:v>32233</c:v>
                </c:pt>
                <c:pt idx="141">
                  <c:v>32324</c:v>
                </c:pt>
                <c:pt idx="142">
                  <c:v>32416</c:v>
                </c:pt>
                <c:pt idx="143">
                  <c:v>32508</c:v>
                </c:pt>
                <c:pt idx="144">
                  <c:v>32598</c:v>
                </c:pt>
                <c:pt idx="145">
                  <c:v>32689</c:v>
                </c:pt>
                <c:pt idx="146">
                  <c:v>32781</c:v>
                </c:pt>
                <c:pt idx="147">
                  <c:v>32873</c:v>
                </c:pt>
                <c:pt idx="148">
                  <c:v>32963</c:v>
                </c:pt>
                <c:pt idx="149">
                  <c:v>33054</c:v>
                </c:pt>
                <c:pt idx="150">
                  <c:v>33146</c:v>
                </c:pt>
                <c:pt idx="151">
                  <c:v>33238</c:v>
                </c:pt>
                <c:pt idx="152">
                  <c:v>33328</c:v>
                </c:pt>
                <c:pt idx="153">
                  <c:v>33419</c:v>
                </c:pt>
                <c:pt idx="154">
                  <c:v>33511</c:v>
                </c:pt>
                <c:pt idx="155">
                  <c:v>33603</c:v>
                </c:pt>
                <c:pt idx="156">
                  <c:v>33694</c:v>
                </c:pt>
                <c:pt idx="157">
                  <c:v>33785</c:v>
                </c:pt>
                <c:pt idx="158">
                  <c:v>33877</c:v>
                </c:pt>
                <c:pt idx="159">
                  <c:v>33969</c:v>
                </c:pt>
                <c:pt idx="160">
                  <c:v>34059</c:v>
                </c:pt>
                <c:pt idx="161">
                  <c:v>34150</c:v>
                </c:pt>
                <c:pt idx="162">
                  <c:v>34242</c:v>
                </c:pt>
                <c:pt idx="163">
                  <c:v>34334</c:v>
                </c:pt>
                <c:pt idx="164">
                  <c:v>34424</c:v>
                </c:pt>
                <c:pt idx="165">
                  <c:v>34515</c:v>
                </c:pt>
                <c:pt idx="166">
                  <c:v>34607</c:v>
                </c:pt>
                <c:pt idx="167">
                  <c:v>34699</c:v>
                </c:pt>
                <c:pt idx="168">
                  <c:v>34789</c:v>
                </c:pt>
                <c:pt idx="169">
                  <c:v>34880</c:v>
                </c:pt>
                <c:pt idx="170">
                  <c:v>34972</c:v>
                </c:pt>
                <c:pt idx="171">
                  <c:v>35064</c:v>
                </c:pt>
                <c:pt idx="172">
                  <c:v>35155</c:v>
                </c:pt>
                <c:pt idx="173">
                  <c:v>35246</c:v>
                </c:pt>
                <c:pt idx="174">
                  <c:v>35338</c:v>
                </c:pt>
                <c:pt idx="175">
                  <c:v>35430</c:v>
                </c:pt>
                <c:pt idx="176">
                  <c:v>35520</c:v>
                </c:pt>
                <c:pt idx="177">
                  <c:v>35611</c:v>
                </c:pt>
                <c:pt idx="178">
                  <c:v>35703</c:v>
                </c:pt>
                <c:pt idx="179">
                  <c:v>35795</c:v>
                </c:pt>
                <c:pt idx="180">
                  <c:v>35885</c:v>
                </c:pt>
                <c:pt idx="181">
                  <c:v>35976</c:v>
                </c:pt>
                <c:pt idx="182">
                  <c:v>36068</c:v>
                </c:pt>
                <c:pt idx="183">
                  <c:v>36160</c:v>
                </c:pt>
                <c:pt idx="184">
                  <c:v>36250</c:v>
                </c:pt>
                <c:pt idx="185">
                  <c:v>36341</c:v>
                </c:pt>
                <c:pt idx="186">
                  <c:v>36433</c:v>
                </c:pt>
                <c:pt idx="187">
                  <c:v>36525</c:v>
                </c:pt>
                <c:pt idx="188">
                  <c:v>36616</c:v>
                </c:pt>
                <c:pt idx="189">
                  <c:v>36707</c:v>
                </c:pt>
                <c:pt idx="190">
                  <c:v>36799</c:v>
                </c:pt>
                <c:pt idx="191">
                  <c:v>36891</c:v>
                </c:pt>
                <c:pt idx="192">
                  <c:v>36981</c:v>
                </c:pt>
                <c:pt idx="193">
                  <c:v>37072</c:v>
                </c:pt>
                <c:pt idx="194">
                  <c:v>37164</c:v>
                </c:pt>
                <c:pt idx="195">
                  <c:v>37256</c:v>
                </c:pt>
                <c:pt idx="196">
                  <c:v>37346</c:v>
                </c:pt>
                <c:pt idx="197">
                  <c:v>37437</c:v>
                </c:pt>
                <c:pt idx="198">
                  <c:v>37529</c:v>
                </c:pt>
                <c:pt idx="199">
                  <c:v>37621</c:v>
                </c:pt>
                <c:pt idx="200">
                  <c:v>37711</c:v>
                </c:pt>
                <c:pt idx="201">
                  <c:v>37802</c:v>
                </c:pt>
                <c:pt idx="202">
                  <c:v>37894</c:v>
                </c:pt>
                <c:pt idx="203">
                  <c:v>37986</c:v>
                </c:pt>
                <c:pt idx="204">
                  <c:v>38077</c:v>
                </c:pt>
                <c:pt idx="205">
                  <c:v>38168</c:v>
                </c:pt>
                <c:pt idx="206">
                  <c:v>38260</c:v>
                </c:pt>
                <c:pt idx="207">
                  <c:v>38352</c:v>
                </c:pt>
                <c:pt idx="208">
                  <c:v>38442</c:v>
                </c:pt>
                <c:pt idx="209">
                  <c:v>38533</c:v>
                </c:pt>
                <c:pt idx="210">
                  <c:v>38625</c:v>
                </c:pt>
                <c:pt idx="211">
                  <c:v>38717</c:v>
                </c:pt>
                <c:pt idx="212">
                  <c:v>38807</c:v>
                </c:pt>
                <c:pt idx="213">
                  <c:v>38898</c:v>
                </c:pt>
                <c:pt idx="214">
                  <c:v>38990</c:v>
                </c:pt>
                <c:pt idx="215">
                  <c:v>39082</c:v>
                </c:pt>
                <c:pt idx="216">
                  <c:v>39172</c:v>
                </c:pt>
                <c:pt idx="217">
                  <c:v>39263</c:v>
                </c:pt>
                <c:pt idx="218">
                  <c:v>39355</c:v>
                </c:pt>
                <c:pt idx="219">
                  <c:v>39447</c:v>
                </c:pt>
                <c:pt idx="220">
                  <c:v>39538</c:v>
                </c:pt>
                <c:pt idx="221">
                  <c:v>39629</c:v>
                </c:pt>
                <c:pt idx="222">
                  <c:v>39721</c:v>
                </c:pt>
                <c:pt idx="223">
                  <c:v>39813</c:v>
                </c:pt>
              </c:strCache>
            </c:strRef>
          </c:cat>
          <c:val>
            <c:numRef>
              <c:f>Price!$E$5:$E$228</c:f>
              <c:numCache>
                <c:ptCount val="224"/>
                <c:pt idx="0">
                  <c:v>39412.36429523983</c:v>
                </c:pt>
                <c:pt idx="1">
                  <c:v>38626.167956306155</c:v>
                </c:pt>
                <c:pt idx="2">
                  <c:v>38555.662492002615</c:v>
                </c:pt>
                <c:pt idx="3">
                  <c:v>38040.114148431414</c:v>
                </c:pt>
                <c:pt idx="4">
                  <c:v>37697.850668230094</c:v>
                </c:pt>
                <c:pt idx="5">
                  <c:v>37124.33777484822</c:v>
                </c:pt>
                <c:pt idx="6">
                  <c:v>37074.47454751958</c:v>
                </c:pt>
                <c:pt idx="7">
                  <c:v>36557.3041226057</c:v>
                </c:pt>
                <c:pt idx="8">
                  <c:v>37326.74424778761</c:v>
                </c:pt>
                <c:pt idx="9">
                  <c:v>37294.54104943625</c:v>
                </c:pt>
                <c:pt idx="10">
                  <c:v>37424.37409051349</c:v>
                </c:pt>
                <c:pt idx="11">
                  <c:v>37101.47181190682</c:v>
                </c:pt>
                <c:pt idx="12">
                  <c:v>37670.066371681416</c:v>
                </c:pt>
                <c:pt idx="13">
                  <c:v>37442.02862098873</c:v>
                </c:pt>
                <c:pt idx="14">
                  <c:v>37572.37510879025</c:v>
                </c:pt>
                <c:pt idx="15">
                  <c:v>37248.19585849871</c:v>
                </c:pt>
                <c:pt idx="16">
                  <c:v>37134.36743393009</c:v>
                </c:pt>
                <c:pt idx="17">
                  <c:v>36914.078813559325</c:v>
                </c:pt>
                <c:pt idx="18">
                  <c:v>36582.43311036789</c:v>
                </c:pt>
                <c:pt idx="19">
                  <c:v>36129.3063583815</c:v>
                </c:pt>
                <c:pt idx="20">
                  <c:v>36347.404938271604</c:v>
                </c:pt>
                <c:pt idx="21">
                  <c:v>35816.78588807786</c:v>
                </c:pt>
                <c:pt idx="22">
                  <c:v>36387.26333059885</c:v>
                </c:pt>
                <c:pt idx="23">
                  <c:v>36090.367611336034</c:v>
                </c:pt>
                <c:pt idx="24">
                  <c:v>36072.18452860597</c:v>
                </c:pt>
                <c:pt idx="25">
                  <c:v>36915.43124491457</c:v>
                </c:pt>
                <c:pt idx="26">
                  <c:v>37339.78140293638</c:v>
                </c:pt>
                <c:pt idx="27">
                  <c:v>37870.45344129555</c:v>
                </c:pt>
                <c:pt idx="28">
                  <c:v>38202.03805668016</c:v>
                </c:pt>
                <c:pt idx="29">
                  <c:v>38753.78519710378</c:v>
                </c:pt>
                <c:pt idx="30">
                  <c:v>39834.098795180726</c:v>
                </c:pt>
                <c:pt idx="31">
                  <c:v>39885.04292527822</c:v>
                </c:pt>
                <c:pt idx="32">
                  <c:v>40942.18102766798</c:v>
                </c:pt>
                <c:pt idx="33">
                  <c:v>41085.40624999999</c:v>
                </c:pt>
                <c:pt idx="34">
                  <c:v>41043.83024691358</c:v>
                </c:pt>
                <c:pt idx="35">
                  <c:v>41807.23035850497</c:v>
                </c:pt>
                <c:pt idx="36">
                  <c:v>41543.24471299094</c:v>
                </c:pt>
                <c:pt idx="37">
                  <c:v>41401.512934220256</c:v>
                </c:pt>
                <c:pt idx="38">
                  <c:v>42353.40638930163</c:v>
                </c:pt>
                <c:pt idx="39">
                  <c:v>42801.760029717676</c:v>
                </c:pt>
                <c:pt idx="40">
                  <c:v>43358.45095168375</c:v>
                </c:pt>
                <c:pt idx="41">
                  <c:v>44299.02840495266</c:v>
                </c:pt>
                <c:pt idx="42">
                  <c:v>45033.760997067446</c:v>
                </c:pt>
                <c:pt idx="43">
                  <c:v>46164.83187772926</c:v>
                </c:pt>
                <c:pt idx="44">
                  <c:v>46635.96464646465</c:v>
                </c:pt>
                <c:pt idx="45">
                  <c:v>47196.79603399434</c:v>
                </c:pt>
                <c:pt idx="46">
                  <c:v>47543.82782853127</c:v>
                </c:pt>
                <c:pt idx="47">
                  <c:v>47803.83356545961</c:v>
                </c:pt>
                <c:pt idx="48">
                  <c:v>48624.40096618357</c:v>
                </c:pt>
                <c:pt idx="49">
                  <c:v>48534.16296296296</c:v>
                </c:pt>
                <c:pt idx="50">
                  <c:v>48873.704225352114</c:v>
                </c:pt>
                <c:pt idx="51">
                  <c:v>49079.383077948034</c:v>
                </c:pt>
                <c:pt idx="52">
                  <c:v>49359.64639788499</c:v>
                </c:pt>
                <c:pt idx="53">
                  <c:v>49731.24124513619</c:v>
                </c:pt>
                <c:pt idx="54">
                  <c:v>49602.570504527816</c:v>
                </c:pt>
                <c:pt idx="55">
                  <c:v>49576.04746632457</c:v>
                </c:pt>
                <c:pt idx="56">
                  <c:v>50093.188257817485</c:v>
                </c:pt>
                <c:pt idx="57">
                  <c:v>50413.02593295383</c:v>
                </c:pt>
                <c:pt idx="58">
                  <c:v>51592.83651399491</c:v>
                </c:pt>
                <c:pt idx="59">
                  <c:v>51946.52072864322</c:v>
                </c:pt>
                <c:pt idx="60">
                  <c:v>52119.80111524163</c:v>
                </c:pt>
                <c:pt idx="61">
                  <c:v>52134.254237288136</c:v>
                </c:pt>
                <c:pt idx="62">
                  <c:v>52578.420228777846</c:v>
                </c:pt>
                <c:pt idx="63">
                  <c:v>52427.255800118975</c:v>
                </c:pt>
                <c:pt idx="64">
                  <c:v>52122.04492415402</c:v>
                </c:pt>
                <c:pt idx="65">
                  <c:v>51977.12571756601</c:v>
                </c:pt>
                <c:pt idx="66">
                  <c:v>52233.602865329514</c:v>
                </c:pt>
                <c:pt idx="67">
                  <c:v>52595.66270514997</c:v>
                </c:pt>
                <c:pt idx="68">
                  <c:v>52392.578567462515</c:v>
                </c:pt>
                <c:pt idx="69">
                  <c:v>52035.767895878525</c:v>
                </c:pt>
                <c:pt idx="70">
                  <c:v>52124.95922746781</c:v>
                </c:pt>
                <c:pt idx="71">
                  <c:v>51894.8218602207</c:v>
                </c:pt>
                <c:pt idx="72">
                  <c:v>52267.40306905371</c:v>
                </c:pt>
                <c:pt idx="73">
                  <c:v>52238.08592592592</c:v>
                </c:pt>
                <c:pt idx="74">
                  <c:v>55053.05991232343</c:v>
                </c:pt>
                <c:pt idx="75">
                  <c:v>57388.23339749759</c:v>
                </c:pt>
                <c:pt idx="76">
                  <c:v>61340.79772619612</c:v>
                </c:pt>
                <c:pt idx="77">
                  <c:v>65731.6376744186</c:v>
                </c:pt>
                <c:pt idx="78">
                  <c:v>72944.82151029748</c:v>
                </c:pt>
                <c:pt idx="79">
                  <c:v>75854.23849933005</c:v>
                </c:pt>
                <c:pt idx="80">
                  <c:v>79437.65935030728</c:v>
                </c:pt>
                <c:pt idx="81">
                  <c:v>81002.59404255319</c:v>
                </c:pt>
                <c:pt idx="82">
                  <c:v>82916.29618768329</c:v>
                </c:pt>
                <c:pt idx="83">
                  <c:v>85260.4904819765</c:v>
                </c:pt>
                <c:pt idx="84">
                  <c:v>83227.60949047063</c:v>
                </c:pt>
                <c:pt idx="85">
                  <c:v>79336.24486049927</c:v>
                </c:pt>
                <c:pt idx="86">
                  <c:v>78310.00501253133</c:v>
                </c:pt>
                <c:pt idx="87">
                  <c:v>75424.4168666438</c:v>
                </c:pt>
                <c:pt idx="88">
                  <c:v>72386.86194633042</c:v>
                </c:pt>
                <c:pt idx="89">
                  <c:v>68307.41033973411</c:v>
                </c:pt>
                <c:pt idx="90">
                  <c:v>66952.13186191284</c:v>
                </c:pt>
                <c:pt idx="91">
                  <c:v>66545.47702407002</c:v>
                </c:pt>
                <c:pt idx="92">
                  <c:v>65540.92053854276</c:v>
                </c:pt>
                <c:pt idx="93">
                  <c:v>64444.89735099338</c:v>
                </c:pt>
                <c:pt idx="94">
                  <c:v>64379.99676375405</c:v>
                </c:pt>
                <c:pt idx="95">
                  <c:v>62622.698000951925</c:v>
                </c:pt>
                <c:pt idx="96">
                  <c:v>60605.2973034217</c:v>
                </c:pt>
                <c:pt idx="97">
                  <c:v>59324.51561822126</c:v>
                </c:pt>
                <c:pt idx="98">
                  <c:v>59693.01943198805</c:v>
                </c:pt>
                <c:pt idx="99">
                  <c:v>59655.219953693966</c:v>
                </c:pt>
                <c:pt idx="100">
                  <c:v>61643.72102649007</c:v>
                </c:pt>
                <c:pt idx="101">
                  <c:v>62917.91357775988</c:v>
                </c:pt>
                <c:pt idx="102">
                  <c:v>67911.15564356436</c:v>
                </c:pt>
                <c:pt idx="103">
                  <c:v>70596.98578660436</c:v>
                </c:pt>
                <c:pt idx="104">
                  <c:v>72425.40679886685</c:v>
                </c:pt>
                <c:pt idx="105">
                  <c:v>74885.87887067396</c:v>
                </c:pt>
                <c:pt idx="106">
                  <c:v>75382.1418815093</c:v>
                </c:pt>
                <c:pt idx="107">
                  <c:v>78617.2696778479</c:v>
                </c:pt>
                <c:pt idx="108">
                  <c:v>77506.72074215033</c:v>
                </c:pt>
                <c:pt idx="109">
                  <c:v>75411.27588790648</c:v>
                </c:pt>
                <c:pt idx="110">
                  <c:v>74725.50022010271</c:v>
                </c:pt>
                <c:pt idx="111">
                  <c:v>72951.72010947854</c:v>
                </c:pt>
                <c:pt idx="112">
                  <c:v>71964.63908822289</c:v>
                </c:pt>
                <c:pt idx="113">
                  <c:v>69687.9369381457</c:v>
                </c:pt>
                <c:pt idx="114">
                  <c:v>68749.03916655677</c:v>
                </c:pt>
                <c:pt idx="115">
                  <c:v>66029.6464984552</c:v>
                </c:pt>
                <c:pt idx="116">
                  <c:v>65977.06773866802</c:v>
                </c:pt>
                <c:pt idx="117">
                  <c:v>65264.59963190184</c:v>
                </c:pt>
                <c:pt idx="118">
                  <c:v>65725.06802638008</c:v>
                </c:pt>
                <c:pt idx="119">
                  <c:v>66843.56692531523</c:v>
                </c:pt>
                <c:pt idx="120">
                  <c:v>68395.02665862485</c:v>
                </c:pt>
                <c:pt idx="121">
                  <c:v>69777.80565078615</c:v>
                </c:pt>
                <c:pt idx="122">
                  <c:v>70874.85702614379</c:v>
                </c:pt>
                <c:pt idx="123">
                  <c:v>71204.00727146814</c:v>
                </c:pt>
                <c:pt idx="124">
                  <c:v>73372.1779281863</c:v>
                </c:pt>
                <c:pt idx="125">
                  <c:v>74718.19754890937</c:v>
                </c:pt>
                <c:pt idx="126">
                  <c:v>75079.96678555505</c:v>
                </c:pt>
                <c:pt idx="127">
                  <c:v>77221.10304965319</c:v>
                </c:pt>
                <c:pt idx="128">
                  <c:v>77795.12937595129</c:v>
                </c:pt>
                <c:pt idx="129">
                  <c:v>77425.86166298749</c:v>
                </c:pt>
                <c:pt idx="130">
                  <c:v>78403.30223293847</c:v>
                </c:pt>
                <c:pt idx="131">
                  <c:v>79682.01439749608</c:v>
                </c:pt>
                <c:pt idx="132">
                  <c:v>79591.81508339377</c:v>
                </c:pt>
                <c:pt idx="133">
                  <c:v>81598.06638028026</c:v>
                </c:pt>
                <c:pt idx="134">
                  <c:v>84228.01420106254</c:v>
                </c:pt>
                <c:pt idx="135">
                  <c:v>86092.40607344631</c:v>
                </c:pt>
                <c:pt idx="136">
                  <c:v>87823.15817801256</c:v>
                </c:pt>
                <c:pt idx="137">
                  <c:v>90949.13232551291</c:v>
                </c:pt>
                <c:pt idx="138">
                  <c:v>93798.82487757102</c:v>
                </c:pt>
                <c:pt idx="139">
                  <c:v>92634.0421511628</c:v>
                </c:pt>
                <c:pt idx="140">
                  <c:v>93717.09961427192</c:v>
                </c:pt>
                <c:pt idx="141">
                  <c:v>99306.15781544257</c:v>
                </c:pt>
                <c:pt idx="142">
                  <c:v>108799.91232469582</c:v>
                </c:pt>
                <c:pt idx="143">
                  <c:v>112235.19375966523</c:v>
                </c:pt>
                <c:pt idx="144">
                  <c:v>114873.43795881825</c:v>
                </c:pt>
                <c:pt idx="145">
                  <c:v>116757.6093994778</c:v>
                </c:pt>
                <c:pt idx="146">
                  <c:v>116680.21436578425</c:v>
                </c:pt>
                <c:pt idx="147">
                  <c:v>112065.75927961445</c:v>
                </c:pt>
                <c:pt idx="148">
                  <c:v>106694.24366536512</c:v>
                </c:pt>
                <c:pt idx="149">
                  <c:v>100891.98777777779</c:v>
                </c:pt>
                <c:pt idx="150">
                  <c:v>96338.0561411728</c:v>
                </c:pt>
                <c:pt idx="151">
                  <c:v>91002.47612823865</c:v>
                </c:pt>
                <c:pt idx="152">
                  <c:v>89861.00214018191</c:v>
                </c:pt>
                <c:pt idx="153">
                  <c:v>89423.08557310775</c:v>
                </c:pt>
                <c:pt idx="154">
                  <c:v>88195.8976671387</c:v>
                </c:pt>
                <c:pt idx="155">
                  <c:v>85332.18830737434</c:v>
                </c:pt>
                <c:pt idx="156">
                  <c:v>82583.43693098385</c:v>
                </c:pt>
                <c:pt idx="157">
                  <c:v>81581.66024581327</c:v>
                </c:pt>
                <c:pt idx="158">
                  <c:v>80989.23822196649</c:v>
                </c:pt>
                <c:pt idx="159">
                  <c:v>77454.93581661892</c:v>
                </c:pt>
                <c:pt idx="160">
                  <c:v>77912.22211004545</c:v>
                </c:pt>
                <c:pt idx="161">
                  <c:v>79417.22171753016</c:v>
                </c:pt>
                <c:pt idx="162">
                  <c:v>78930.04515215852</c:v>
                </c:pt>
                <c:pt idx="163">
                  <c:v>77610.25957536856</c:v>
                </c:pt>
                <c:pt idx="164">
                  <c:v>77921.45037684018</c:v>
                </c:pt>
                <c:pt idx="165">
                  <c:v>76593.45367743721</c:v>
                </c:pt>
                <c:pt idx="166">
                  <c:v>77122.37967766481</c:v>
                </c:pt>
                <c:pt idx="167">
                  <c:v>77196.77264604812</c:v>
                </c:pt>
                <c:pt idx="168">
                  <c:v>75000.91634877384</c:v>
                </c:pt>
                <c:pt idx="169">
                  <c:v>74452.80317120493</c:v>
                </c:pt>
                <c:pt idx="170">
                  <c:v>73824.09434843532</c:v>
                </c:pt>
                <c:pt idx="171">
                  <c:v>73130.8654230513</c:v>
                </c:pt>
                <c:pt idx="172">
                  <c:v>73381.91495989925</c:v>
                </c:pt>
                <c:pt idx="173">
                  <c:v>74788.89589740234</c:v>
                </c:pt>
                <c:pt idx="174">
                  <c:v>76030.98785107773</c:v>
                </c:pt>
                <c:pt idx="175">
                  <c:v>77196.48490553789</c:v>
                </c:pt>
                <c:pt idx="176">
                  <c:v>77639.76828245012</c:v>
                </c:pt>
                <c:pt idx="177">
                  <c:v>80226.88712555768</c:v>
                </c:pt>
                <c:pt idx="178">
                  <c:v>82650.44259294325</c:v>
                </c:pt>
                <c:pt idx="179">
                  <c:v>83445.3343769568</c:v>
                </c:pt>
                <c:pt idx="180">
                  <c:v>84628.4868289638</c:v>
                </c:pt>
                <c:pt idx="181">
                  <c:v>86149.91806091806</c:v>
                </c:pt>
                <c:pt idx="182">
                  <c:v>87378.52156383629</c:v>
                </c:pt>
                <c:pt idx="183">
                  <c:v>86921.12686249467</c:v>
                </c:pt>
                <c:pt idx="184">
                  <c:v>88826.3197947841</c:v>
                </c:pt>
                <c:pt idx="185">
                  <c:v>91190.27799601135</c:v>
                </c:pt>
                <c:pt idx="186">
                  <c:v>94179.84214975846</c:v>
                </c:pt>
                <c:pt idx="187">
                  <c:v>96425.87148594378</c:v>
                </c:pt>
                <c:pt idx="188">
                  <c:v>99977.61158208955</c:v>
                </c:pt>
                <c:pt idx="189">
                  <c:v>102569.69501260036</c:v>
                </c:pt>
                <c:pt idx="190">
                  <c:v>102070.92188414276</c:v>
                </c:pt>
                <c:pt idx="191">
                  <c:v>102304.37192533581</c:v>
                </c:pt>
                <c:pt idx="192">
                  <c:v>105369.66455143505</c:v>
                </c:pt>
                <c:pt idx="193">
                  <c:v>108617.70063254744</c:v>
                </c:pt>
                <c:pt idx="194">
                  <c:v>112799.85612461918</c:v>
                </c:pt>
                <c:pt idx="195">
                  <c:v>114770.3141508891</c:v>
                </c:pt>
                <c:pt idx="196">
                  <c:v>118203.70782768734</c:v>
                </c:pt>
                <c:pt idx="197">
                  <c:v>126725.95881383854</c:v>
                </c:pt>
                <c:pt idx="198">
                  <c:v>135238.57725188247</c:v>
                </c:pt>
                <c:pt idx="199">
                  <c:v>140227.54320987655</c:v>
                </c:pt>
                <c:pt idx="200">
                  <c:v>144253.55546875</c:v>
                </c:pt>
                <c:pt idx="201">
                  <c:v>149029.84867368883</c:v>
                </c:pt>
                <c:pt idx="202">
                  <c:v>153836.01941694168</c:v>
                </c:pt>
                <c:pt idx="203">
                  <c:v>157765.88634996992</c:v>
                </c:pt>
                <c:pt idx="204">
                  <c:v>164405.66964042862</c:v>
                </c:pt>
                <c:pt idx="205">
                  <c:v>171727.65985080233</c:v>
                </c:pt>
                <c:pt idx="206">
                  <c:v>176492.4262924825</c:v>
                </c:pt>
                <c:pt idx="207">
                  <c:v>173709.18179415344</c:v>
                </c:pt>
                <c:pt idx="208">
                  <c:v>173621.7045394633</c:v>
                </c:pt>
                <c:pt idx="209">
                  <c:v>176859.6979106966</c:v>
                </c:pt>
                <c:pt idx="210">
                  <c:v>176365.8169028708</c:v>
                </c:pt>
                <c:pt idx="211">
                  <c:v>175151.65028140653</c:v>
                </c:pt>
                <c:pt idx="212">
                  <c:v>177927.6728630278</c:v>
                </c:pt>
                <c:pt idx="213">
                  <c:v>180037.42243255558</c:v>
                </c:pt>
                <c:pt idx="214">
                  <c:v>182205.9707933959</c:v>
                </c:pt>
                <c:pt idx="215">
                  <c:v>184136.8890268123</c:v>
                </c:pt>
                <c:pt idx="216">
                  <c:v>186362.37807220608</c:v>
                </c:pt>
                <c:pt idx="217">
                  <c:v>189944.301017935</c:v>
                </c:pt>
                <c:pt idx="218">
                  <c:v>191598.29300439337</c:v>
                </c:pt>
                <c:pt idx="219">
                  <c:v>188956.2182242768</c:v>
                </c:pt>
                <c:pt idx="220">
                  <c:v>183126.9890573188</c:v>
                </c:pt>
                <c:pt idx="221">
                  <c:v>174700.4292614956</c:v>
                </c:pt>
                <c:pt idx="222">
                  <c:v>163789.7117357501</c:v>
                </c:pt>
                <c:pt idx="223">
                  <c:v>156828</c:v>
                </c:pt>
              </c:numCache>
            </c:numRef>
          </c:val>
          <c:smooth val="0"/>
        </c:ser>
        <c:marker val="1"/>
        <c:axId val="5286995"/>
        <c:axId val="11775280"/>
      </c:lineChart>
      <c:dateAx>
        <c:axId val="5286995"/>
        <c:scaling>
          <c:orientation val="minMax"/>
          <c:min val="636"/>
        </c:scaling>
        <c:axPos val="b"/>
        <c:delete val="0"/>
        <c:numFmt formatCode="General" sourceLinked="1"/>
        <c:majorTickMark val="out"/>
        <c:minorTickMark val="none"/>
        <c:tickLblPos val="nextTo"/>
        <c:crossAx val="11775280"/>
        <c:crosses val="autoZero"/>
        <c:auto val="0"/>
        <c:noMultiLvlLbl val="0"/>
      </c:dateAx>
      <c:valAx>
        <c:axId val="117752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869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Real House Price Peak-Trough Drawdown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Price!$B$5:$B$228</c:f>
              <c:strCache>
                <c:ptCount val="224"/>
                <c:pt idx="0">
                  <c:v>19449</c:v>
                </c:pt>
                <c:pt idx="1">
                  <c:v>19540</c:v>
                </c:pt>
                <c:pt idx="2">
                  <c:v>19632</c:v>
                </c:pt>
                <c:pt idx="3">
                  <c:v>19724</c:v>
                </c:pt>
                <c:pt idx="4">
                  <c:v>19814</c:v>
                </c:pt>
                <c:pt idx="5">
                  <c:v>19905</c:v>
                </c:pt>
                <c:pt idx="6">
                  <c:v>19997</c:v>
                </c:pt>
                <c:pt idx="7">
                  <c:v>20089</c:v>
                </c:pt>
                <c:pt idx="8">
                  <c:v>20179</c:v>
                </c:pt>
                <c:pt idx="9">
                  <c:v>20270</c:v>
                </c:pt>
                <c:pt idx="10">
                  <c:v>20362</c:v>
                </c:pt>
                <c:pt idx="11">
                  <c:v>20454</c:v>
                </c:pt>
                <c:pt idx="12">
                  <c:v>20545</c:v>
                </c:pt>
                <c:pt idx="13">
                  <c:v>20636</c:v>
                </c:pt>
                <c:pt idx="14">
                  <c:v>20728</c:v>
                </c:pt>
                <c:pt idx="15">
                  <c:v>20820</c:v>
                </c:pt>
                <c:pt idx="16">
                  <c:v>20910</c:v>
                </c:pt>
                <c:pt idx="17">
                  <c:v>21001</c:v>
                </c:pt>
                <c:pt idx="18">
                  <c:v>21093</c:v>
                </c:pt>
                <c:pt idx="19">
                  <c:v>21185</c:v>
                </c:pt>
                <c:pt idx="20">
                  <c:v>21275</c:v>
                </c:pt>
                <c:pt idx="21">
                  <c:v>21366</c:v>
                </c:pt>
                <c:pt idx="22">
                  <c:v>21458</c:v>
                </c:pt>
                <c:pt idx="23">
                  <c:v>21550</c:v>
                </c:pt>
                <c:pt idx="24">
                  <c:v>21640</c:v>
                </c:pt>
                <c:pt idx="25">
                  <c:v>21731</c:v>
                </c:pt>
                <c:pt idx="26">
                  <c:v>21823</c:v>
                </c:pt>
                <c:pt idx="27">
                  <c:v>21915</c:v>
                </c:pt>
                <c:pt idx="28">
                  <c:v>22006</c:v>
                </c:pt>
                <c:pt idx="29">
                  <c:v>22097</c:v>
                </c:pt>
                <c:pt idx="30">
                  <c:v>22189</c:v>
                </c:pt>
                <c:pt idx="31">
                  <c:v>22281</c:v>
                </c:pt>
                <c:pt idx="32">
                  <c:v>22371</c:v>
                </c:pt>
                <c:pt idx="33">
                  <c:v>22462</c:v>
                </c:pt>
                <c:pt idx="34">
                  <c:v>22554</c:v>
                </c:pt>
                <c:pt idx="35">
                  <c:v>22646</c:v>
                </c:pt>
                <c:pt idx="36">
                  <c:v>22736</c:v>
                </c:pt>
                <c:pt idx="37">
                  <c:v>22827</c:v>
                </c:pt>
                <c:pt idx="38">
                  <c:v>22919</c:v>
                </c:pt>
                <c:pt idx="39">
                  <c:v>23011</c:v>
                </c:pt>
                <c:pt idx="40">
                  <c:v>23101</c:v>
                </c:pt>
                <c:pt idx="41">
                  <c:v>23192</c:v>
                </c:pt>
                <c:pt idx="42">
                  <c:v>23284</c:v>
                </c:pt>
                <c:pt idx="43">
                  <c:v>23376</c:v>
                </c:pt>
                <c:pt idx="44">
                  <c:v>23467</c:v>
                </c:pt>
                <c:pt idx="45">
                  <c:v>23558</c:v>
                </c:pt>
                <c:pt idx="46">
                  <c:v>23650</c:v>
                </c:pt>
                <c:pt idx="47">
                  <c:v>23742</c:v>
                </c:pt>
                <c:pt idx="48">
                  <c:v>23832</c:v>
                </c:pt>
                <c:pt idx="49">
                  <c:v>23923</c:v>
                </c:pt>
                <c:pt idx="50">
                  <c:v>24015</c:v>
                </c:pt>
                <c:pt idx="51">
                  <c:v>24107</c:v>
                </c:pt>
                <c:pt idx="52">
                  <c:v>24197</c:v>
                </c:pt>
                <c:pt idx="53">
                  <c:v>24288</c:v>
                </c:pt>
                <c:pt idx="54">
                  <c:v>24380</c:v>
                </c:pt>
                <c:pt idx="55">
                  <c:v>24472</c:v>
                </c:pt>
                <c:pt idx="56">
                  <c:v>24562</c:v>
                </c:pt>
                <c:pt idx="57">
                  <c:v>24653</c:v>
                </c:pt>
                <c:pt idx="58">
                  <c:v>24745</c:v>
                </c:pt>
                <c:pt idx="59">
                  <c:v>24837</c:v>
                </c:pt>
                <c:pt idx="60">
                  <c:v>24928</c:v>
                </c:pt>
                <c:pt idx="61">
                  <c:v>25019</c:v>
                </c:pt>
                <c:pt idx="62">
                  <c:v>25111</c:v>
                </c:pt>
                <c:pt idx="63">
                  <c:v>25203</c:v>
                </c:pt>
                <c:pt idx="64">
                  <c:v>25293</c:v>
                </c:pt>
                <c:pt idx="65">
                  <c:v>25384</c:v>
                </c:pt>
                <c:pt idx="66">
                  <c:v>25476</c:v>
                </c:pt>
                <c:pt idx="67">
                  <c:v>25568</c:v>
                </c:pt>
                <c:pt idx="68">
                  <c:v>25658</c:v>
                </c:pt>
                <c:pt idx="69">
                  <c:v>25749</c:v>
                </c:pt>
                <c:pt idx="70">
                  <c:v>25841</c:v>
                </c:pt>
                <c:pt idx="71">
                  <c:v>25933</c:v>
                </c:pt>
                <c:pt idx="72">
                  <c:v>26023</c:v>
                </c:pt>
                <c:pt idx="73">
                  <c:v>26114</c:v>
                </c:pt>
                <c:pt idx="74">
                  <c:v>26206</c:v>
                </c:pt>
                <c:pt idx="75">
                  <c:v>26298</c:v>
                </c:pt>
                <c:pt idx="76">
                  <c:v>26389</c:v>
                </c:pt>
                <c:pt idx="77">
                  <c:v>26480</c:v>
                </c:pt>
                <c:pt idx="78">
                  <c:v>26572</c:v>
                </c:pt>
                <c:pt idx="79">
                  <c:v>26664</c:v>
                </c:pt>
                <c:pt idx="80">
                  <c:v>26754</c:v>
                </c:pt>
                <c:pt idx="81">
                  <c:v>26845</c:v>
                </c:pt>
                <c:pt idx="82">
                  <c:v>26937</c:v>
                </c:pt>
                <c:pt idx="83">
                  <c:v>27029</c:v>
                </c:pt>
                <c:pt idx="84">
                  <c:v>27119</c:v>
                </c:pt>
                <c:pt idx="85">
                  <c:v>27210</c:v>
                </c:pt>
                <c:pt idx="86">
                  <c:v>27302</c:v>
                </c:pt>
                <c:pt idx="87">
                  <c:v>27394</c:v>
                </c:pt>
                <c:pt idx="88">
                  <c:v>27484</c:v>
                </c:pt>
                <c:pt idx="89">
                  <c:v>27575</c:v>
                </c:pt>
                <c:pt idx="90">
                  <c:v>27667</c:v>
                </c:pt>
                <c:pt idx="91">
                  <c:v>27759</c:v>
                </c:pt>
                <c:pt idx="92">
                  <c:v>27850</c:v>
                </c:pt>
                <c:pt idx="93">
                  <c:v>27941</c:v>
                </c:pt>
                <c:pt idx="94">
                  <c:v>28033</c:v>
                </c:pt>
                <c:pt idx="95">
                  <c:v>28125</c:v>
                </c:pt>
                <c:pt idx="96">
                  <c:v>28215</c:v>
                </c:pt>
                <c:pt idx="97">
                  <c:v>28306</c:v>
                </c:pt>
                <c:pt idx="98">
                  <c:v>28398</c:v>
                </c:pt>
                <c:pt idx="99">
                  <c:v>28490</c:v>
                </c:pt>
                <c:pt idx="100">
                  <c:v>28580</c:v>
                </c:pt>
                <c:pt idx="101">
                  <c:v>28671</c:v>
                </c:pt>
                <c:pt idx="102">
                  <c:v>28763</c:v>
                </c:pt>
                <c:pt idx="103">
                  <c:v>28855</c:v>
                </c:pt>
                <c:pt idx="104">
                  <c:v>28945</c:v>
                </c:pt>
                <c:pt idx="105">
                  <c:v>29036</c:v>
                </c:pt>
                <c:pt idx="106">
                  <c:v>29128</c:v>
                </c:pt>
                <c:pt idx="107">
                  <c:v>29220</c:v>
                </c:pt>
                <c:pt idx="108">
                  <c:v>29311</c:v>
                </c:pt>
                <c:pt idx="109">
                  <c:v>29402</c:v>
                </c:pt>
                <c:pt idx="110">
                  <c:v>29494</c:v>
                </c:pt>
                <c:pt idx="111">
                  <c:v>29586</c:v>
                </c:pt>
                <c:pt idx="112">
                  <c:v>29676</c:v>
                </c:pt>
                <c:pt idx="113">
                  <c:v>29767</c:v>
                </c:pt>
                <c:pt idx="114">
                  <c:v>29859</c:v>
                </c:pt>
                <c:pt idx="115">
                  <c:v>29951</c:v>
                </c:pt>
                <c:pt idx="116">
                  <c:v>30041</c:v>
                </c:pt>
                <c:pt idx="117">
                  <c:v>30132</c:v>
                </c:pt>
                <c:pt idx="118">
                  <c:v>30224</c:v>
                </c:pt>
                <c:pt idx="119">
                  <c:v>30316</c:v>
                </c:pt>
                <c:pt idx="120">
                  <c:v>30406</c:v>
                </c:pt>
                <c:pt idx="121">
                  <c:v>30497</c:v>
                </c:pt>
                <c:pt idx="122">
                  <c:v>30589</c:v>
                </c:pt>
                <c:pt idx="123">
                  <c:v>30681</c:v>
                </c:pt>
                <c:pt idx="124">
                  <c:v>30772</c:v>
                </c:pt>
                <c:pt idx="125">
                  <c:v>30863</c:v>
                </c:pt>
                <c:pt idx="126">
                  <c:v>30955</c:v>
                </c:pt>
                <c:pt idx="127">
                  <c:v>31047</c:v>
                </c:pt>
                <c:pt idx="128">
                  <c:v>31137</c:v>
                </c:pt>
                <c:pt idx="129">
                  <c:v>31228</c:v>
                </c:pt>
                <c:pt idx="130">
                  <c:v>31320</c:v>
                </c:pt>
                <c:pt idx="131">
                  <c:v>31412</c:v>
                </c:pt>
                <c:pt idx="132">
                  <c:v>31502</c:v>
                </c:pt>
                <c:pt idx="133">
                  <c:v>31593</c:v>
                </c:pt>
                <c:pt idx="134">
                  <c:v>31685</c:v>
                </c:pt>
                <c:pt idx="135">
                  <c:v>31777</c:v>
                </c:pt>
                <c:pt idx="136">
                  <c:v>31867</c:v>
                </c:pt>
                <c:pt idx="137">
                  <c:v>31958</c:v>
                </c:pt>
                <c:pt idx="138">
                  <c:v>32050</c:v>
                </c:pt>
                <c:pt idx="139">
                  <c:v>32142</c:v>
                </c:pt>
                <c:pt idx="140">
                  <c:v>32233</c:v>
                </c:pt>
                <c:pt idx="141">
                  <c:v>32324</c:v>
                </c:pt>
                <c:pt idx="142">
                  <c:v>32416</c:v>
                </c:pt>
                <c:pt idx="143">
                  <c:v>32508</c:v>
                </c:pt>
                <c:pt idx="144">
                  <c:v>32598</c:v>
                </c:pt>
                <c:pt idx="145">
                  <c:v>32689</c:v>
                </c:pt>
                <c:pt idx="146">
                  <c:v>32781</c:v>
                </c:pt>
                <c:pt idx="147">
                  <c:v>32873</c:v>
                </c:pt>
                <c:pt idx="148">
                  <c:v>32963</c:v>
                </c:pt>
                <c:pt idx="149">
                  <c:v>33054</c:v>
                </c:pt>
                <c:pt idx="150">
                  <c:v>33146</c:v>
                </c:pt>
                <c:pt idx="151">
                  <c:v>33238</c:v>
                </c:pt>
                <c:pt idx="152">
                  <c:v>33328</c:v>
                </c:pt>
                <c:pt idx="153">
                  <c:v>33419</c:v>
                </c:pt>
                <c:pt idx="154">
                  <c:v>33511</c:v>
                </c:pt>
                <c:pt idx="155">
                  <c:v>33603</c:v>
                </c:pt>
                <c:pt idx="156">
                  <c:v>33694</c:v>
                </c:pt>
                <c:pt idx="157">
                  <c:v>33785</c:v>
                </c:pt>
                <c:pt idx="158">
                  <c:v>33877</c:v>
                </c:pt>
                <c:pt idx="159">
                  <c:v>33969</c:v>
                </c:pt>
                <c:pt idx="160">
                  <c:v>34059</c:v>
                </c:pt>
                <c:pt idx="161">
                  <c:v>34150</c:v>
                </c:pt>
                <c:pt idx="162">
                  <c:v>34242</c:v>
                </c:pt>
                <c:pt idx="163">
                  <c:v>34334</c:v>
                </c:pt>
                <c:pt idx="164">
                  <c:v>34424</c:v>
                </c:pt>
                <c:pt idx="165">
                  <c:v>34515</c:v>
                </c:pt>
                <c:pt idx="166">
                  <c:v>34607</c:v>
                </c:pt>
                <c:pt idx="167">
                  <c:v>34699</c:v>
                </c:pt>
                <c:pt idx="168">
                  <c:v>34789</c:v>
                </c:pt>
                <c:pt idx="169">
                  <c:v>34880</c:v>
                </c:pt>
                <c:pt idx="170">
                  <c:v>34972</c:v>
                </c:pt>
                <c:pt idx="171">
                  <c:v>35064</c:v>
                </c:pt>
                <c:pt idx="172">
                  <c:v>35155</c:v>
                </c:pt>
                <c:pt idx="173">
                  <c:v>35246</c:v>
                </c:pt>
                <c:pt idx="174">
                  <c:v>35338</c:v>
                </c:pt>
                <c:pt idx="175">
                  <c:v>35430</c:v>
                </c:pt>
                <c:pt idx="176">
                  <c:v>35520</c:v>
                </c:pt>
                <c:pt idx="177">
                  <c:v>35611</c:v>
                </c:pt>
                <c:pt idx="178">
                  <c:v>35703</c:v>
                </c:pt>
                <c:pt idx="179">
                  <c:v>35795</c:v>
                </c:pt>
                <c:pt idx="180">
                  <c:v>35885</c:v>
                </c:pt>
                <c:pt idx="181">
                  <c:v>35976</c:v>
                </c:pt>
                <c:pt idx="182">
                  <c:v>36068</c:v>
                </c:pt>
                <c:pt idx="183">
                  <c:v>36160</c:v>
                </c:pt>
                <c:pt idx="184">
                  <c:v>36250</c:v>
                </c:pt>
                <c:pt idx="185">
                  <c:v>36341</c:v>
                </c:pt>
                <c:pt idx="186">
                  <c:v>36433</c:v>
                </c:pt>
                <c:pt idx="187">
                  <c:v>36525</c:v>
                </c:pt>
                <c:pt idx="188">
                  <c:v>36616</c:v>
                </c:pt>
                <c:pt idx="189">
                  <c:v>36707</c:v>
                </c:pt>
                <c:pt idx="190">
                  <c:v>36799</c:v>
                </c:pt>
                <c:pt idx="191">
                  <c:v>36891</c:v>
                </c:pt>
                <c:pt idx="192">
                  <c:v>36981</c:v>
                </c:pt>
                <c:pt idx="193">
                  <c:v>37072</c:v>
                </c:pt>
                <c:pt idx="194">
                  <c:v>37164</c:v>
                </c:pt>
                <c:pt idx="195">
                  <c:v>37256</c:v>
                </c:pt>
                <c:pt idx="196">
                  <c:v>37346</c:v>
                </c:pt>
                <c:pt idx="197">
                  <c:v>37437</c:v>
                </c:pt>
                <c:pt idx="198">
                  <c:v>37529</c:v>
                </c:pt>
                <c:pt idx="199">
                  <c:v>37621</c:v>
                </c:pt>
                <c:pt idx="200">
                  <c:v>37711</c:v>
                </c:pt>
                <c:pt idx="201">
                  <c:v>37802</c:v>
                </c:pt>
                <c:pt idx="202">
                  <c:v>37894</c:v>
                </c:pt>
                <c:pt idx="203">
                  <c:v>37986</c:v>
                </c:pt>
                <c:pt idx="204">
                  <c:v>38077</c:v>
                </c:pt>
                <c:pt idx="205">
                  <c:v>38168</c:v>
                </c:pt>
                <c:pt idx="206">
                  <c:v>38260</c:v>
                </c:pt>
                <c:pt idx="207">
                  <c:v>38352</c:v>
                </c:pt>
                <c:pt idx="208">
                  <c:v>38442</c:v>
                </c:pt>
                <c:pt idx="209">
                  <c:v>38533</c:v>
                </c:pt>
                <c:pt idx="210">
                  <c:v>38625</c:v>
                </c:pt>
                <c:pt idx="211">
                  <c:v>38717</c:v>
                </c:pt>
                <c:pt idx="212">
                  <c:v>38807</c:v>
                </c:pt>
                <c:pt idx="213">
                  <c:v>38898</c:v>
                </c:pt>
                <c:pt idx="214">
                  <c:v>38990</c:v>
                </c:pt>
                <c:pt idx="215">
                  <c:v>39082</c:v>
                </c:pt>
                <c:pt idx="216">
                  <c:v>39172</c:v>
                </c:pt>
                <c:pt idx="217">
                  <c:v>39263</c:v>
                </c:pt>
                <c:pt idx="218">
                  <c:v>39355</c:v>
                </c:pt>
                <c:pt idx="219">
                  <c:v>39447</c:v>
                </c:pt>
                <c:pt idx="220">
                  <c:v>39538</c:v>
                </c:pt>
                <c:pt idx="221">
                  <c:v>39629</c:v>
                </c:pt>
                <c:pt idx="222">
                  <c:v>39721</c:v>
                </c:pt>
                <c:pt idx="223">
                  <c:v>39813</c:v>
                </c:pt>
              </c:strCache>
            </c:strRef>
          </c:cat>
          <c:val>
            <c:numRef>
              <c:f>Price!$F$5:$F$228</c:f>
              <c:numCache>
                <c:ptCount val="224"/>
                <c:pt idx="0">
                  <c:v>0</c:v>
                </c:pt>
                <c:pt idx="1">
                  <c:v>-0.01994796183868197</c:v>
                </c:pt>
                <c:pt idx="2">
                  <c:v>-0.021736879239713236</c:v>
                </c:pt>
                <c:pt idx="3">
                  <c:v>-0.034817757608470945</c:v>
                </c:pt>
                <c:pt idx="4">
                  <c:v>-0.043501922751099986</c:v>
                </c:pt>
                <c:pt idx="5">
                  <c:v>-0.05805352105374584</c:v>
                </c:pt>
                <c:pt idx="6">
                  <c:v>-0.05931868817122998</c:v>
                </c:pt>
                <c:pt idx="7">
                  <c:v>-0.07244072320165162</c:v>
                </c:pt>
                <c:pt idx="8">
                  <c:v>-0.05291791255730671</c:v>
                </c:pt>
                <c:pt idx="9">
                  <c:v>-0.053734996204208074</c:v>
                </c:pt>
                <c:pt idx="10">
                  <c:v>-0.050440775129200865</c:v>
                </c:pt>
                <c:pt idx="11">
                  <c:v>-0.05863369337657609</c:v>
                </c:pt>
                <c:pt idx="12">
                  <c:v>-0.04420688671470663</c:v>
                </c:pt>
                <c:pt idx="13">
                  <c:v>-0.049992831170726726</c:v>
                </c:pt>
                <c:pt idx="14">
                  <c:v>-0.046685582541208026</c:v>
                </c:pt>
                <c:pt idx="15">
                  <c:v>-0.0549109010697566</c:v>
                </c:pt>
                <c:pt idx="16">
                  <c:v>-0.05779904103811584</c:v>
                </c:pt>
                <c:pt idx="17">
                  <c:v>-0.06338836876077092</c:v>
                </c:pt>
                <c:pt idx="18">
                  <c:v>-0.07180313171959929</c:v>
                </c:pt>
                <c:pt idx="19">
                  <c:v>-0.08330020275527728</c:v>
                </c:pt>
                <c:pt idx="20">
                  <c:v>-0.0777664423785509</c:v>
                </c:pt>
                <c:pt idx="21">
                  <c:v>-0.09122970599346258</c:v>
                </c:pt>
                <c:pt idx="22">
                  <c:v>-0.07675512542155072</c:v>
                </c:pt>
                <c:pt idx="23">
                  <c:v>-0.08428818578399833</c:v>
                </c:pt>
                <c:pt idx="24">
                  <c:v>-0.08474954056580875</c:v>
                </c:pt>
                <c:pt idx="25">
                  <c:v>-0.06335405386037274</c:v>
                </c:pt>
                <c:pt idx="26">
                  <c:v>-0.05258712410089472</c:v>
                </c:pt>
                <c:pt idx="27">
                  <c:v>-0.0391225160305978</c:v>
                </c:pt>
                <c:pt idx="28">
                  <c:v>-0.030709303037317448</c:v>
                </c:pt>
                <c:pt idx="29">
                  <c:v>-0.016709961706499077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-0.0010119409026511095</c:v>
                </c:pt>
                <c:pt idx="35">
                  <c:v>0</c:v>
                </c:pt>
                <c:pt idx="36">
                  <c:v>-0.006314353839044107</c:v>
                </c:pt>
                <c:pt idx="37">
                  <c:v>-0.009704479842496339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-0.0018558172733761369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-0.002587322121604174</c:v>
                </c:pt>
                <c:pt idx="55">
                  <c:v>-0.003120649614326676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-0.0028750279677693946</c:v>
                </c:pt>
                <c:pt idx="64">
                  <c:v>-0.008679897620317623</c:v>
                </c:pt>
                <c:pt idx="65">
                  <c:v>-0.011436146399901426</c:v>
                </c:pt>
                <c:pt idx="66">
                  <c:v>-0.006558153743455475</c:v>
                </c:pt>
                <c:pt idx="67">
                  <c:v>0</c:v>
                </c:pt>
                <c:pt idx="68">
                  <c:v>-0.003861233555054522</c:v>
                </c:pt>
                <c:pt idx="69">
                  <c:v>-0.01064526579710956</c:v>
                </c:pt>
                <c:pt idx="70">
                  <c:v>-0.008949473273507591</c:v>
                </c:pt>
                <c:pt idx="71">
                  <c:v>-0.013325069195499362</c:v>
                </c:pt>
                <c:pt idx="72">
                  <c:v>-0.006241192129025408</c:v>
                </c:pt>
                <c:pt idx="73">
                  <c:v>-0.006798598227169661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-0.02384317730303953</c:v>
                </c:pt>
                <c:pt idx="85">
                  <c:v>-0.06948406686364983</c:v>
                </c:pt>
                <c:pt idx="86">
                  <c:v>-0.08152058978495391</c:v>
                </c:pt>
                <c:pt idx="87">
                  <c:v>-0.11536496634876836</c:v>
                </c:pt>
                <c:pt idx="88">
                  <c:v>-0.1509917250401871</c:v>
                </c:pt>
                <c:pt idx="89">
                  <c:v>-0.19883864198301981</c:v>
                </c:pt>
                <c:pt idx="90">
                  <c:v>-0.21473438067933615</c:v>
                </c:pt>
                <c:pt idx="91">
                  <c:v>-0.21950393848441108</c:v>
                </c:pt>
                <c:pt idx="92">
                  <c:v>-0.23128614240850898</c:v>
                </c:pt>
                <c:pt idx="93">
                  <c:v>-0.24414113751061994</c:v>
                </c:pt>
                <c:pt idx="94">
                  <c:v>-0.24490234105135078</c:v>
                </c:pt>
                <c:pt idx="95">
                  <c:v>-0.2655132799852947</c:v>
                </c:pt>
                <c:pt idx="96">
                  <c:v>-0.28917489260476104</c:v>
                </c:pt>
                <c:pt idx="97">
                  <c:v>-0.3041968761514213</c:v>
                </c:pt>
                <c:pt idx="98">
                  <c:v>-0.29987478262740297</c:v>
                </c:pt>
                <c:pt idx="99">
                  <c:v>-0.30031812371165423</c:v>
                </c:pt>
                <c:pt idx="100">
                  <c:v>-0.27699546791229</c:v>
                </c:pt>
                <c:pt idx="101">
                  <c:v>-0.26205076674922134</c:v>
                </c:pt>
                <c:pt idx="102">
                  <c:v>-0.20348621900175068</c:v>
                </c:pt>
                <c:pt idx="103">
                  <c:v>-0.17198475650890033</c:v>
                </c:pt>
                <c:pt idx="104">
                  <c:v>-0.1505396416388538</c:v>
                </c:pt>
                <c:pt idx="105">
                  <c:v>-0.12168135032598326</c:v>
                </c:pt>
                <c:pt idx="106">
                  <c:v>-0.11586079958753481</c:v>
                </c:pt>
                <c:pt idx="107">
                  <c:v>-0.0779167556575685</c:v>
                </c:pt>
                <c:pt idx="108">
                  <c:v>-0.09094211980243383</c:v>
                </c:pt>
                <c:pt idx="109">
                  <c:v>-0.11551909376069192</c:v>
                </c:pt>
                <c:pt idx="110">
                  <c:v>-0.12356239334678498</c:v>
                </c:pt>
                <c:pt idx="111">
                  <c:v>-0.14436663808660544</c:v>
                </c:pt>
                <c:pt idx="112">
                  <c:v>-0.15594387644959973</c:v>
                </c:pt>
                <c:pt idx="113">
                  <c:v>-0.18264677408960872</c:v>
                </c:pt>
                <c:pt idx="114">
                  <c:v>-0.19365888258536523</c:v>
                </c:pt>
                <c:pt idx="115">
                  <c:v>-0.22555399194644066</c:v>
                </c:pt>
                <c:pt idx="116">
                  <c:v>-0.22617067570570537</c:v>
                </c:pt>
                <c:pt idx="117">
                  <c:v>-0.2345270445553168</c:v>
                </c:pt>
                <c:pt idx="118">
                  <c:v>-0.22912632035263847</c:v>
                </c:pt>
                <c:pt idx="119">
                  <c:v>-0.21600771298113153</c:v>
                </c:pt>
                <c:pt idx="120">
                  <c:v>-0.19781101103232457</c:v>
                </c:pt>
                <c:pt idx="121">
                  <c:v>-0.18159272534871584</c:v>
                </c:pt>
                <c:pt idx="122">
                  <c:v>-0.16872567087652102</c:v>
                </c:pt>
                <c:pt idx="123">
                  <c:v>-0.16486514599021462</c:v>
                </c:pt>
                <c:pt idx="124">
                  <c:v>-0.13943518840421543</c:v>
                </c:pt>
                <c:pt idx="125">
                  <c:v>-0.12364804463910162</c:v>
                </c:pt>
                <c:pt idx="126">
                  <c:v>-0.11940493936723895</c:v>
                </c:pt>
                <c:pt idx="127">
                  <c:v>-0.09429206173781968</c:v>
                </c:pt>
                <c:pt idx="128">
                  <c:v>-0.08755944358076784</c:v>
                </c:pt>
                <c:pt idx="129">
                  <c:v>-0.09189049669665228</c:v>
                </c:pt>
                <c:pt idx="130">
                  <c:v>-0.08042632889248513</c:v>
                </c:pt>
                <c:pt idx="131">
                  <c:v>-0.06542861826087754</c:v>
                </c:pt>
                <c:pt idx="132">
                  <c:v>-0.06648654454763026</c:v>
                </c:pt>
                <c:pt idx="133">
                  <c:v>-0.04295570059464371</c:v>
                </c:pt>
                <c:pt idx="134">
                  <c:v>-0.012109668558993647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-0.012417881865029123</c:v>
                </c:pt>
                <c:pt idx="140">
                  <c:v>-0.0008712823791318103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-0.0006628692904181444</c:v>
                </c:pt>
                <c:pt idx="147">
                  <c:v>-0.04018453395881494</c:v>
                </c:pt>
                <c:pt idx="148">
                  <c:v>-0.0861902345026746</c:v>
                </c:pt>
                <c:pt idx="149">
                  <c:v>-0.13588511877985554</c:v>
                </c:pt>
                <c:pt idx="150">
                  <c:v>-0.1748884150962784</c:v>
                </c:pt>
                <c:pt idx="151">
                  <c:v>-0.22058633611724454</c:v>
                </c:pt>
                <c:pt idx="152">
                  <c:v>-0.2303627780461921</c:v>
                </c:pt>
                <c:pt idx="153">
                  <c:v>-0.23411342495757126</c:v>
                </c:pt>
                <c:pt idx="154">
                  <c:v>-0.2446239853594231</c:v>
                </c:pt>
                <c:pt idx="155">
                  <c:v>-0.2691509465955545</c:v>
                </c:pt>
                <c:pt idx="156">
                  <c:v>-0.2926933211827717</c:v>
                </c:pt>
                <c:pt idx="157">
                  <c:v>-0.30127329031988437</c:v>
                </c:pt>
                <c:pt idx="158">
                  <c:v>-0.3063472381926937</c:v>
                </c:pt>
                <c:pt idx="159">
                  <c:v>-0.33661766273740323</c:v>
                </c:pt>
                <c:pt idx="160">
                  <c:v>-0.33270111891830234</c:v>
                </c:pt>
                <c:pt idx="161">
                  <c:v>-0.319811170115604</c:v>
                </c:pt>
                <c:pt idx="162">
                  <c:v>-0.32398371670916093</c:v>
                </c:pt>
                <c:pt idx="163">
                  <c:v>-0.3352873532222589</c:v>
                </c:pt>
                <c:pt idx="164">
                  <c:v>-0.33262208109933533</c:v>
                </c:pt>
                <c:pt idx="165">
                  <c:v>-0.34399604384346216</c:v>
                </c:pt>
                <c:pt idx="166">
                  <c:v>-0.3394659236830029</c:v>
                </c:pt>
                <c:pt idx="167">
                  <c:v>-0.33882876633826164</c:v>
                </c:pt>
                <c:pt idx="168">
                  <c:v>-0.35763573154222805</c:v>
                </c:pt>
                <c:pt idx="169">
                  <c:v>-0.3623301851233526</c:v>
                </c:pt>
                <c:pt idx="170">
                  <c:v>-0.36771492043956244</c:v>
                </c:pt>
                <c:pt idx="171">
                  <c:v>-0.3736522544510201</c:v>
                </c:pt>
                <c:pt idx="172">
                  <c:v>-0.3715020773607287</c:v>
                </c:pt>
                <c:pt idx="173">
                  <c:v>-0.35945163418413706</c:v>
                </c:pt>
                <c:pt idx="174">
                  <c:v>-0.3488134243058785</c:v>
                </c:pt>
                <c:pt idx="175">
                  <c:v>-0.33883123076444943</c:v>
                </c:pt>
                <c:pt idx="176">
                  <c:v>-0.33503461845633364</c:v>
                </c:pt>
                <c:pt idx="177">
                  <c:v>-0.31287658647525807</c:v>
                </c:pt>
                <c:pt idx="178">
                  <c:v>-0.29211943428748466</c:v>
                </c:pt>
                <c:pt idx="179">
                  <c:v>-0.28531138307693027</c:v>
                </c:pt>
                <c:pt idx="180">
                  <c:v>-0.275177975429306</c:v>
                </c:pt>
                <c:pt idx="181">
                  <c:v>-0.26214729383365254</c:v>
                </c:pt>
                <c:pt idx="182">
                  <c:v>-0.2516246091946185</c:v>
                </c:pt>
                <c:pt idx="183">
                  <c:v>-0.25554208150065616</c:v>
                </c:pt>
                <c:pt idx="184">
                  <c:v>-0.23922457601139124</c:v>
                </c:pt>
                <c:pt idx="185">
                  <c:v>-0.2189778596441595</c:v>
                </c:pt>
                <c:pt idx="186">
                  <c:v>-0.19337298327572916</c:v>
                </c:pt>
                <c:pt idx="187">
                  <c:v>-0.17413629842291856</c:v>
                </c:pt>
                <c:pt idx="188">
                  <c:v>-0.14371652437638294</c:v>
                </c:pt>
                <c:pt idx="189">
                  <c:v>-0.12151597193408192</c:v>
                </c:pt>
                <c:pt idx="190">
                  <c:v>-0.12578784021763922</c:v>
                </c:pt>
                <c:pt idx="191">
                  <c:v>-0.12378839844768719</c:v>
                </c:pt>
                <c:pt idx="192">
                  <c:v>-0.09753492647386874</c:v>
                </c:pt>
                <c:pt idx="193">
                  <c:v>-0.06971630207912405</c:v>
                </c:pt>
                <c:pt idx="194">
                  <c:v>-0.03389717634006584</c:v>
                </c:pt>
                <c:pt idx="195">
                  <c:v>-0.017020691489060158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-0.01576976733107338</c:v>
                </c:pt>
                <c:pt idx="208">
                  <c:v>-0.016265410438983108</c:v>
                </c:pt>
                <c:pt idx="209">
                  <c:v>0</c:v>
                </c:pt>
                <c:pt idx="210">
                  <c:v>-0.0027925017042331746</c:v>
                </c:pt>
                <c:pt idx="211">
                  <c:v>-0.00965764190184537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-0.013789657197290417</c:v>
                </c:pt>
                <c:pt idx="220">
                  <c:v>-0.044213880062492605</c:v>
                </c:pt>
                <c:pt idx="221">
                  <c:v>-0.08819422907129093</c:v>
                </c:pt>
                <c:pt idx="222">
                  <c:v>-0.1451400262110144</c:v>
                </c:pt>
                <c:pt idx="223">
                  <c:v>-0.18147496232440907</c:v>
                </c:pt>
              </c:numCache>
            </c:numRef>
          </c:val>
          <c:smooth val="0"/>
        </c:ser>
        <c:marker val="1"/>
        <c:axId val="20110065"/>
        <c:axId val="59200486"/>
      </c:lineChart>
      <c:dateAx>
        <c:axId val="20110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200486"/>
        <c:crosses val="autoZero"/>
        <c:auto val="0"/>
        <c:noMultiLvlLbl val="0"/>
      </c:dateAx>
      <c:valAx>
        <c:axId val="592004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100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House Price Multiple to Private Sector Wage Packet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Price!$B$33:$B$228</c:f>
              <c:strCache>
                <c:ptCount val="196"/>
                <c:pt idx="0">
                  <c:v>22006</c:v>
                </c:pt>
                <c:pt idx="1">
                  <c:v>22097</c:v>
                </c:pt>
                <c:pt idx="2">
                  <c:v>22189</c:v>
                </c:pt>
                <c:pt idx="3">
                  <c:v>22281</c:v>
                </c:pt>
                <c:pt idx="4">
                  <c:v>22371</c:v>
                </c:pt>
                <c:pt idx="5">
                  <c:v>22462</c:v>
                </c:pt>
                <c:pt idx="6">
                  <c:v>22554</c:v>
                </c:pt>
                <c:pt idx="7">
                  <c:v>22646</c:v>
                </c:pt>
                <c:pt idx="8">
                  <c:v>22736</c:v>
                </c:pt>
                <c:pt idx="9">
                  <c:v>22827</c:v>
                </c:pt>
                <c:pt idx="10">
                  <c:v>22919</c:v>
                </c:pt>
                <c:pt idx="11">
                  <c:v>23011</c:v>
                </c:pt>
                <c:pt idx="12">
                  <c:v>23101</c:v>
                </c:pt>
                <c:pt idx="13">
                  <c:v>23192</c:v>
                </c:pt>
                <c:pt idx="14">
                  <c:v>23284</c:v>
                </c:pt>
                <c:pt idx="15">
                  <c:v>23376</c:v>
                </c:pt>
                <c:pt idx="16">
                  <c:v>23467</c:v>
                </c:pt>
                <c:pt idx="17">
                  <c:v>23558</c:v>
                </c:pt>
                <c:pt idx="18">
                  <c:v>23650</c:v>
                </c:pt>
                <c:pt idx="19">
                  <c:v>23742</c:v>
                </c:pt>
                <c:pt idx="20">
                  <c:v>23832</c:v>
                </c:pt>
                <c:pt idx="21">
                  <c:v>23923</c:v>
                </c:pt>
                <c:pt idx="22">
                  <c:v>24015</c:v>
                </c:pt>
                <c:pt idx="23">
                  <c:v>24107</c:v>
                </c:pt>
                <c:pt idx="24">
                  <c:v>24197</c:v>
                </c:pt>
                <c:pt idx="25">
                  <c:v>24288</c:v>
                </c:pt>
                <c:pt idx="26">
                  <c:v>24380</c:v>
                </c:pt>
                <c:pt idx="27">
                  <c:v>24472</c:v>
                </c:pt>
                <c:pt idx="28">
                  <c:v>24562</c:v>
                </c:pt>
                <c:pt idx="29">
                  <c:v>24653</c:v>
                </c:pt>
                <c:pt idx="30">
                  <c:v>24745</c:v>
                </c:pt>
                <c:pt idx="31">
                  <c:v>24837</c:v>
                </c:pt>
                <c:pt idx="32">
                  <c:v>24928</c:v>
                </c:pt>
                <c:pt idx="33">
                  <c:v>25019</c:v>
                </c:pt>
                <c:pt idx="34">
                  <c:v>25111</c:v>
                </c:pt>
                <c:pt idx="35">
                  <c:v>25203</c:v>
                </c:pt>
                <c:pt idx="36">
                  <c:v>25293</c:v>
                </c:pt>
                <c:pt idx="37">
                  <c:v>25384</c:v>
                </c:pt>
                <c:pt idx="38">
                  <c:v>25476</c:v>
                </c:pt>
                <c:pt idx="39">
                  <c:v>25568</c:v>
                </c:pt>
                <c:pt idx="40">
                  <c:v>25658</c:v>
                </c:pt>
                <c:pt idx="41">
                  <c:v>25749</c:v>
                </c:pt>
                <c:pt idx="42">
                  <c:v>25841</c:v>
                </c:pt>
                <c:pt idx="43">
                  <c:v>25933</c:v>
                </c:pt>
                <c:pt idx="44">
                  <c:v>26023</c:v>
                </c:pt>
                <c:pt idx="45">
                  <c:v>26114</c:v>
                </c:pt>
                <c:pt idx="46">
                  <c:v>26206</c:v>
                </c:pt>
                <c:pt idx="47">
                  <c:v>26298</c:v>
                </c:pt>
                <c:pt idx="48">
                  <c:v>26389</c:v>
                </c:pt>
                <c:pt idx="49">
                  <c:v>26480</c:v>
                </c:pt>
                <c:pt idx="50">
                  <c:v>26572</c:v>
                </c:pt>
                <c:pt idx="51">
                  <c:v>26664</c:v>
                </c:pt>
                <c:pt idx="52">
                  <c:v>26754</c:v>
                </c:pt>
                <c:pt idx="53">
                  <c:v>26845</c:v>
                </c:pt>
                <c:pt idx="54">
                  <c:v>26937</c:v>
                </c:pt>
                <c:pt idx="55">
                  <c:v>27029</c:v>
                </c:pt>
                <c:pt idx="56">
                  <c:v>27119</c:v>
                </c:pt>
                <c:pt idx="57">
                  <c:v>27210</c:v>
                </c:pt>
                <c:pt idx="58">
                  <c:v>27302</c:v>
                </c:pt>
                <c:pt idx="59">
                  <c:v>27394</c:v>
                </c:pt>
                <c:pt idx="60">
                  <c:v>27484</c:v>
                </c:pt>
                <c:pt idx="61">
                  <c:v>27575</c:v>
                </c:pt>
                <c:pt idx="62">
                  <c:v>27667</c:v>
                </c:pt>
                <c:pt idx="63">
                  <c:v>27759</c:v>
                </c:pt>
                <c:pt idx="64">
                  <c:v>27850</c:v>
                </c:pt>
                <c:pt idx="65">
                  <c:v>27941</c:v>
                </c:pt>
                <c:pt idx="66">
                  <c:v>28033</c:v>
                </c:pt>
                <c:pt idx="67">
                  <c:v>28125</c:v>
                </c:pt>
                <c:pt idx="68">
                  <c:v>28215</c:v>
                </c:pt>
                <c:pt idx="69">
                  <c:v>28306</c:v>
                </c:pt>
                <c:pt idx="70">
                  <c:v>28398</c:v>
                </c:pt>
                <c:pt idx="71">
                  <c:v>28490</c:v>
                </c:pt>
                <c:pt idx="72">
                  <c:v>28580</c:v>
                </c:pt>
                <c:pt idx="73">
                  <c:v>28671</c:v>
                </c:pt>
                <c:pt idx="74">
                  <c:v>28763</c:v>
                </c:pt>
                <c:pt idx="75">
                  <c:v>28855</c:v>
                </c:pt>
                <c:pt idx="76">
                  <c:v>28945</c:v>
                </c:pt>
                <c:pt idx="77">
                  <c:v>29036</c:v>
                </c:pt>
                <c:pt idx="78">
                  <c:v>29128</c:v>
                </c:pt>
                <c:pt idx="79">
                  <c:v>29220</c:v>
                </c:pt>
                <c:pt idx="80">
                  <c:v>29311</c:v>
                </c:pt>
                <c:pt idx="81">
                  <c:v>29402</c:v>
                </c:pt>
                <c:pt idx="82">
                  <c:v>29494</c:v>
                </c:pt>
                <c:pt idx="83">
                  <c:v>29586</c:v>
                </c:pt>
                <c:pt idx="84">
                  <c:v>29676</c:v>
                </c:pt>
                <c:pt idx="85">
                  <c:v>29767</c:v>
                </c:pt>
                <c:pt idx="86">
                  <c:v>29859</c:v>
                </c:pt>
                <c:pt idx="87">
                  <c:v>29951</c:v>
                </c:pt>
                <c:pt idx="88">
                  <c:v>30041</c:v>
                </c:pt>
                <c:pt idx="89">
                  <c:v>30132</c:v>
                </c:pt>
                <c:pt idx="90">
                  <c:v>30224</c:v>
                </c:pt>
                <c:pt idx="91">
                  <c:v>30316</c:v>
                </c:pt>
                <c:pt idx="92">
                  <c:v>30406</c:v>
                </c:pt>
                <c:pt idx="93">
                  <c:v>30497</c:v>
                </c:pt>
                <c:pt idx="94">
                  <c:v>30589</c:v>
                </c:pt>
                <c:pt idx="95">
                  <c:v>30681</c:v>
                </c:pt>
                <c:pt idx="96">
                  <c:v>30772</c:v>
                </c:pt>
                <c:pt idx="97">
                  <c:v>30863</c:v>
                </c:pt>
                <c:pt idx="98">
                  <c:v>30955</c:v>
                </c:pt>
                <c:pt idx="99">
                  <c:v>31047</c:v>
                </c:pt>
                <c:pt idx="100">
                  <c:v>31137</c:v>
                </c:pt>
                <c:pt idx="101">
                  <c:v>31228</c:v>
                </c:pt>
                <c:pt idx="102">
                  <c:v>31320</c:v>
                </c:pt>
                <c:pt idx="103">
                  <c:v>31412</c:v>
                </c:pt>
                <c:pt idx="104">
                  <c:v>31502</c:v>
                </c:pt>
                <c:pt idx="105">
                  <c:v>31593</c:v>
                </c:pt>
                <c:pt idx="106">
                  <c:v>31685</c:v>
                </c:pt>
                <c:pt idx="107">
                  <c:v>31777</c:v>
                </c:pt>
                <c:pt idx="108">
                  <c:v>31867</c:v>
                </c:pt>
                <c:pt idx="109">
                  <c:v>31958</c:v>
                </c:pt>
                <c:pt idx="110">
                  <c:v>32050</c:v>
                </c:pt>
                <c:pt idx="111">
                  <c:v>32142</c:v>
                </c:pt>
                <c:pt idx="112">
                  <c:v>32233</c:v>
                </c:pt>
                <c:pt idx="113">
                  <c:v>32324</c:v>
                </c:pt>
                <c:pt idx="114">
                  <c:v>32416</c:v>
                </c:pt>
                <c:pt idx="115">
                  <c:v>32508</c:v>
                </c:pt>
                <c:pt idx="116">
                  <c:v>32598</c:v>
                </c:pt>
                <c:pt idx="117">
                  <c:v>32689</c:v>
                </c:pt>
                <c:pt idx="118">
                  <c:v>32781</c:v>
                </c:pt>
                <c:pt idx="119">
                  <c:v>32873</c:v>
                </c:pt>
                <c:pt idx="120">
                  <c:v>32963</c:v>
                </c:pt>
                <c:pt idx="121">
                  <c:v>33054</c:v>
                </c:pt>
                <c:pt idx="122">
                  <c:v>33146</c:v>
                </c:pt>
                <c:pt idx="123">
                  <c:v>33238</c:v>
                </c:pt>
                <c:pt idx="124">
                  <c:v>33328</c:v>
                </c:pt>
                <c:pt idx="125">
                  <c:v>33419</c:v>
                </c:pt>
                <c:pt idx="126">
                  <c:v>33511</c:v>
                </c:pt>
                <c:pt idx="127">
                  <c:v>33603</c:v>
                </c:pt>
                <c:pt idx="128">
                  <c:v>33694</c:v>
                </c:pt>
                <c:pt idx="129">
                  <c:v>33785</c:v>
                </c:pt>
                <c:pt idx="130">
                  <c:v>33877</c:v>
                </c:pt>
                <c:pt idx="131">
                  <c:v>33969</c:v>
                </c:pt>
                <c:pt idx="132">
                  <c:v>34059</c:v>
                </c:pt>
                <c:pt idx="133">
                  <c:v>34150</c:v>
                </c:pt>
                <c:pt idx="134">
                  <c:v>34242</c:v>
                </c:pt>
                <c:pt idx="135">
                  <c:v>34334</c:v>
                </c:pt>
                <c:pt idx="136">
                  <c:v>34424</c:v>
                </c:pt>
                <c:pt idx="137">
                  <c:v>34515</c:v>
                </c:pt>
                <c:pt idx="138">
                  <c:v>34607</c:v>
                </c:pt>
                <c:pt idx="139">
                  <c:v>34699</c:v>
                </c:pt>
                <c:pt idx="140">
                  <c:v>34789</c:v>
                </c:pt>
                <c:pt idx="141">
                  <c:v>34880</c:v>
                </c:pt>
                <c:pt idx="142">
                  <c:v>34972</c:v>
                </c:pt>
                <c:pt idx="143">
                  <c:v>35064</c:v>
                </c:pt>
                <c:pt idx="144">
                  <c:v>35155</c:v>
                </c:pt>
                <c:pt idx="145">
                  <c:v>35246</c:v>
                </c:pt>
                <c:pt idx="146">
                  <c:v>35338</c:v>
                </c:pt>
                <c:pt idx="147">
                  <c:v>35430</c:v>
                </c:pt>
                <c:pt idx="148">
                  <c:v>35520</c:v>
                </c:pt>
                <c:pt idx="149">
                  <c:v>35611</c:v>
                </c:pt>
                <c:pt idx="150">
                  <c:v>35703</c:v>
                </c:pt>
                <c:pt idx="151">
                  <c:v>35795</c:v>
                </c:pt>
                <c:pt idx="152">
                  <c:v>35885</c:v>
                </c:pt>
                <c:pt idx="153">
                  <c:v>35976</c:v>
                </c:pt>
                <c:pt idx="154">
                  <c:v>36068</c:v>
                </c:pt>
                <c:pt idx="155">
                  <c:v>36160</c:v>
                </c:pt>
                <c:pt idx="156">
                  <c:v>36250</c:v>
                </c:pt>
                <c:pt idx="157">
                  <c:v>36341</c:v>
                </c:pt>
                <c:pt idx="158">
                  <c:v>36433</c:v>
                </c:pt>
                <c:pt idx="159">
                  <c:v>36525</c:v>
                </c:pt>
                <c:pt idx="160">
                  <c:v>36616</c:v>
                </c:pt>
                <c:pt idx="161">
                  <c:v>36707</c:v>
                </c:pt>
                <c:pt idx="162">
                  <c:v>36799</c:v>
                </c:pt>
                <c:pt idx="163">
                  <c:v>36891</c:v>
                </c:pt>
                <c:pt idx="164">
                  <c:v>36981</c:v>
                </c:pt>
                <c:pt idx="165">
                  <c:v>37072</c:v>
                </c:pt>
                <c:pt idx="166">
                  <c:v>37164</c:v>
                </c:pt>
                <c:pt idx="167">
                  <c:v>37256</c:v>
                </c:pt>
                <c:pt idx="168">
                  <c:v>37346</c:v>
                </c:pt>
                <c:pt idx="169">
                  <c:v>37437</c:v>
                </c:pt>
                <c:pt idx="170">
                  <c:v>37529</c:v>
                </c:pt>
                <c:pt idx="171">
                  <c:v>37621</c:v>
                </c:pt>
                <c:pt idx="172">
                  <c:v>37711</c:v>
                </c:pt>
                <c:pt idx="173">
                  <c:v>37802</c:v>
                </c:pt>
                <c:pt idx="174">
                  <c:v>37894</c:v>
                </c:pt>
                <c:pt idx="175">
                  <c:v>37986</c:v>
                </c:pt>
                <c:pt idx="176">
                  <c:v>38077</c:v>
                </c:pt>
                <c:pt idx="177">
                  <c:v>38168</c:v>
                </c:pt>
                <c:pt idx="178">
                  <c:v>38260</c:v>
                </c:pt>
                <c:pt idx="179">
                  <c:v>38352</c:v>
                </c:pt>
                <c:pt idx="180">
                  <c:v>38442</c:v>
                </c:pt>
                <c:pt idx="181">
                  <c:v>38533</c:v>
                </c:pt>
                <c:pt idx="182">
                  <c:v>38625</c:v>
                </c:pt>
                <c:pt idx="183">
                  <c:v>38717</c:v>
                </c:pt>
                <c:pt idx="184">
                  <c:v>38807</c:v>
                </c:pt>
                <c:pt idx="185">
                  <c:v>38898</c:v>
                </c:pt>
                <c:pt idx="186">
                  <c:v>38990</c:v>
                </c:pt>
                <c:pt idx="187">
                  <c:v>39082</c:v>
                </c:pt>
                <c:pt idx="188">
                  <c:v>39172</c:v>
                </c:pt>
                <c:pt idx="189">
                  <c:v>39263</c:v>
                </c:pt>
                <c:pt idx="190">
                  <c:v>39355</c:v>
                </c:pt>
                <c:pt idx="191">
                  <c:v>39447</c:v>
                </c:pt>
                <c:pt idx="192">
                  <c:v>39538</c:v>
                </c:pt>
                <c:pt idx="193">
                  <c:v>39629</c:v>
                </c:pt>
                <c:pt idx="194">
                  <c:v>39721</c:v>
                </c:pt>
                <c:pt idx="195">
                  <c:v>39813</c:v>
                </c:pt>
              </c:strCache>
            </c:strRef>
          </c:cat>
          <c:val>
            <c:numRef>
              <c:f>Price!$H$33:$H$228</c:f>
              <c:numCache>
                <c:ptCount val="196"/>
                <c:pt idx="0">
                  <c:v>2.8604457914327286</c:v>
                </c:pt>
                <c:pt idx="1">
                  <c:v>2.851018622310014</c:v>
                </c:pt>
                <c:pt idx="2">
                  <c:v>2.8669490837863214</c:v>
                </c:pt>
                <c:pt idx="3">
                  <c:v>2.90058994656869</c:v>
                </c:pt>
                <c:pt idx="4">
                  <c:v>2.994036787630826</c:v>
                </c:pt>
                <c:pt idx="5">
                  <c:v>2.9621849925747745</c:v>
                </c:pt>
                <c:pt idx="6">
                  <c:v>2.996177279374813</c:v>
                </c:pt>
                <c:pt idx="7">
                  <c:v>3.0872280475892016</c:v>
                </c:pt>
                <c:pt idx="8">
                  <c:v>2.947024669542005</c:v>
                </c:pt>
                <c:pt idx="9">
                  <c:v>2.92984029110433</c:v>
                </c:pt>
                <c:pt idx="10">
                  <c:v>2.9123541070248846</c:v>
                </c:pt>
                <c:pt idx="11">
                  <c:v>2.943184320634222</c:v>
                </c:pt>
                <c:pt idx="12">
                  <c:v>3.0257652499449463</c:v>
                </c:pt>
                <c:pt idx="13">
                  <c:v>3.027572148911061</c:v>
                </c:pt>
                <c:pt idx="14">
                  <c:v>3.057611844222723</c:v>
                </c:pt>
                <c:pt idx="15">
                  <c:v>3.1573865465078854</c:v>
                </c:pt>
                <c:pt idx="16">
                  <c:v>3.06051637922237</c:v>
                </c:pt>
                <c:pt idx="17">
                  <c:v>3.080294879458059</c:v>
                </c:pt>
                <c:pt idx="18">
                  <c:v>3.0543933054393304</c:v>
                </c:pt>
                <c:pt idx="19">
                  <c:v>3.0991534494502284</c:v>
                </c:pt>
                <c:pt idx="20">
                  <c:v>3.180889364600564</c:v>
                </c:pt>
                <c:pt idx="21">
                  <c:v>3.179916317991631</c:v>
                </c:pt>
                <c:pt idx="22">
                  <c:v>3.1436541143654115</c:v>
                </c:pt>
                <c:pt idx="23">
                  <c:v>3.1089685282881576</c:v>
                </c:pt>
                <c:pt idx="24">
                  <c:v>3.0846612659129353</c:v>
                </c:pt>
                <c:pt idx="25">
                  <c:v>3.1014644351464433</c:v>
                </c:pt>
                <c:pt idx="26">
                  <c:v>3.1014644351464433</c:v>
                </c:pt>
                <c:pt idx="27">
                  <c:v>3.0620783878404914</c:v>
                </c:pt>
                <c:pt idx="28">
                  <c:v>3.174686192468619</c:v>
                </c:pt>
                <c:pt idx="29">
                  <c:v>3.2235006973500697</c:v>
                </c:pt>
                <c:pt idx="30">
                  <c:v>3.1489539748953974</c:v>
                </c:pt>
                <c:pt idx="31">
                  <c:v>3.1479202559684967</c:v>
                </c:pt>
                <c:pt idx="32">
                  <c:v>3.202067437853803</c:v>
                </c:pt>
                <c:pt idx="33">
                  <c:v>3.2153202446089475</c:v>
                </c:pt>
                <c:pt idx="34">
                  <c:v>3.1396249806291645</c:v>
                </c:pt>
                <c:pt idx="35">
                  <c:v>3.1106884747052113</c:v>
                </c:pt>
                <c:pt idx="36">
                  <c:v>3.096981470412433</c:v>
                </c:pt>
                <c:pt idx="37">
                  <c:v>3.0837554136386993</c:v>
                </c:pt>
                <c:pt idx="38">
                  <c:v>2.9990780795688248</c:v>
                </c:pt>
                <c:pt idx="39">
                  <c:v>3.0579391532515423</c:v>
                </c:pt>
                <c:pt idx="40">
                  <c:v>3.0529986052998606</c:v>
                </c:pt>
                <c:pt idx="41">
                  <c:v>2.969979986657772</c:v>
                </c:pt>
                <c:pt idx="42">
                  <c:v>2.9159120310478657</c:v>
                </c:pt>
                <c:pt idx="43">
                  <c:v>2.9092063492063494</c:v>
                </c:pt>
                <c:pt idx="44">
                  <c:v>2.939243645381277</c:v>
                </c:pt>
                <c:pt idx="45">
                  <c:v>2.976349302607641</c:v>
                </c:pt>
                <c:pt idx="46">
                  <c:v>3.081081081081081</c:v>
                </c:pt>
                <c:pt idx="47">
                  <c:v>3.178058587018955</c:v>
                </c:pt>
                <c:pt idx="48">
                  <c:v>3.3564245810055864</c:v>
                </c:pt>
                <c:pt idx="49">
                  <c:v>3.5328663793103448</c:v>
                </c:pt>
                <c:pt idx="50">
                  <c:v>3.9003164556962027</c:v>
                </c:pt>
                <c:pt idx="51">
                  <c:v>3.9858371269600403</c:v>
                </c:pt>
                <c:pt idx="52">
                  <c:v>4.1156862745098035</c:v>
                </c:pt>
                <c:pt idx="53">
                  <c:v>4.154280338664158</c:v>
                </c:pt>
                <c:pt idx="54">
                  <c:v>4.202745995423341</c:v>
                </c:pt>
                <c:pt idx="55">
                  <c:v>4.308337009263344</c:v>
                </c:pt>
                <c:pt idx="56">
                  <c:v>4.3127715030408345</c:v>
                </c:pt>
                <c:pt idx="57">
                  <c:v>4.119556285949055</c:v>
                </c:pt>
                <c:pt idx="58">
                  <c:v>3.858555133079848</c:v>
                </c:pt>
                <c:pt idx="59">
                  <c:v>3.6470167917113256</c:v>
                </c:pt>
                <c:pt idx="60">
                  <c:v>3.3455716586151367</c:v>
                </c:pt>
                <c:pt idx="61">
                  <c:v>3.2897884084636613</c:v>
                </c:pt>
                <c:pt idx="62">
                  <c:v>3.1573195283290194</c:v>
                </c:pt>
                <c:pt idx="63">
                  <c:v>3.18510158013544</c:v>
                </c:pt>
                <c:pt idx="64">
                  <c:v>3.139547560643227</c:v>
                </c:pt>
                <c:pt idx="65">
                  <c:v>3.111317254174397</c:v>
                </c:pt>
                <c:pt idx="66">
                  <c:v>3.0790351552476265</c:v>
                </c:pt>
                <c:pt idx="67">
                  <c:v>3.038576406172225</c:v>
                </c:pt>
                <c:pt idx="68">
                  <c:v>2.9995165578921923</c:v>
                </c:pt>
                <c:pt idx="69">
                  <c:v>3.011153298528714</c:v>
                </c:pt>
                <c:pt idx="70">
                  <c:v>3.003705419175544</c:v>
                </c:pt>
                <c:pt idx="71">
                  <c:v>2.926123720516244</c:v>
                </c:pt>
                <c:pt idx="72">
                  <c:v>2.9746018080068874</c:v>
                </c:pt>
                <c:pt idx="73">
                  <c:v>2.9688588404015572</c:v>
                </c:pt>
                <c:pt idx="74">
                  <c:v>3.1741472172351886</c:v>
                </c:pt>
                <c:pt idx="75">
                  <c:v>3.2742312183729076</c:v>
                </c:pt>
                <c:pt idx="76">
                  <c:v>3.29805375347544</c:v>
                </c:pt>
                <c:pt idx="77">
                  <c:v>3.405033916458408</c:v>
                </c:pt>
                <c:pt idx="78">
                  <c:v>3.4874021109976168</c:v>
                </c:pt>
                <c:pt idx="79">
                  <c:v>3.5429032258064517</c:v>
                </c:pt>
                <c:pt idx="80">
                  <c:v>3.509828199969045</c:v>
                </c:pt>
                <c:pt idx="81">
                  <c:v>3.448744460856721</c:v>
                </c:pt>
                <c:pt idx="82">
                  <c:v>3.3977566867989646</c:v>
                </c:pt>
                <c:pt idx="83">
                  <c:v>3.295974189928461</c:v>
                </c:pt>
                <c:pt idx="84">
                  <c:v>3.237380627557981</c:v>
                </c:pt>
                <c:pt idx="85">
                  <c:v>3.2147812166488796</c:v>
                </c:pt>
                <c:pt idx="86">
                  <c:v>3.144565782631305</c:v>
                </c:pt>
                <c:pt idx="87">
                  <c:v>3.012023794456398</c:v>
                </c:pt>
                <c:pt idx="88">
                  <c:v>3.011209366048076</c:v>
                </c:pt>
                <c:pt idx="89">
                  <c:v>3.0340545856896974</c:v>
                </c:pt>
                <c:pt idx="90">
                  <c:v>3.010126582278481</c:v>
                </c:pt>
                <c:pt idx="91">
                  <c:v>3.0297287693947648</c:v>
                </c:pt>
                <c:pt idx="92">
                  <c:v>3.0657266052907586</c:v>
                </c:pt>
                <c:pt idx="93">
                  <c:v>3.1120454545454543</c:v>
                </c:pt>
                <c:pt idx="94">
                  <c:v>3.12015503875969</c:v>
                </c:pt>
                <c:pt idx="95">
                  <c:v>3.1333333333333333</c:v>
                </c:pt>
                <c:pt idx="96">
                  <c:v>3.214014946387956</c:v>
                </c:pt>
                <c:pt idx="97">
                  <c:v>3.2707117852975496</c:v>
                </c:pt>
                <c:pt idx="98">
                  <c:v>3.3013626280764763</c:v>
                </c:pt>
                <c:pt idx="99">
                  <c:v>3.361185705432762</c:v>
                </c:pt>
                <c:pt idx="100">
                  <c:v>3.3860275369709334</c:v>
                </c:pt>
                <c:pt idx="101">
                  <c:v>3.4575070821529743</c:v>
                </c:pt>
                <c:pt idx="102">
                  <c:v>3.43938943403707</c:v>
                </c:pt>
                <c:pt idx="103">
                  <c:v>3.45481134834747</c:v>
                </c:pt>
                <c:pt idx="104">
                  <c:v>3.4249615680245964</c:v>
                </c:pt>
                <c:pt idx="105">
                  <c:v>3.4788533834586466</c:v>
                </c:pt>
                <c:pt idx="106">
                  <c:v>3.49324200913242</c:v>
                </c:pt>
                <c:pt idx="107">
                  <c:v>3.5840499683171902</c:v>
                </c:pt>
                <c:pt idx="108">
                  <c:v>3.6747865168539326</c:v>
                </c:pt>
                <c:pt idx="109">
                  <c:v>3.7957615894039733</c:v>
                </c:pt>
                <c:pt idx="110">
                  <c:v>3.833491502027435</c:v>
                </c:pt>
                <c:pt idx="111">
                  <c:v>3.772646083184486</c:v>
                </c:pt>
                <c:pt idx="112">
                  <c:v>3.756957173804366</c:v>
                </c:pt>
                <c:pt idx="113">
                  <c:v>4.0026175869120655</c:v>
                </c:pt>
                <c:pt idx="114">
                  <c:v>4.3208522140074725</c:v>
                </c:pt>
                <c:pt idx="115">
                  <c:v>4.447595369435164</c:v>
                </c:pt>
                <c:pt idx="116">
                  <c:v>4.5640907697025455</c:v>
                </c:pt>
                <c:pt idx="117">
                  <c:v>4.666316815353475</c:v>
                </c:pt>
                <c:pt idx="118">
                  <c:v>4.588656629147786</c:v>
                </c:pt>
                <c:pt idx="119">
                  <c:v>4.372511376564278</c:v>
                </c:pt>
                <c:pt idx="120">
                  <c:v>4.100963523743978</c:v>
                </c:pt>
                <c:pt idx="121">
                  <c:v>3.9850010134450375</c:v>
                </c:pt>
                <c:pt idx="122">
                  <c:v>3.8244922501336185</c:v>
                </c:pt>
                <c:pt idx="123">
                  <c:v>3.6271712568522556</c:v>
                </c:pt>
                <c:pt idx="124">
                  <c:v>3.5159855614283875</c:v>
                </c:pt>
                <c:pt idx="125">
                  <c:v>3.534536641367434</c:v>
                </c:pt>
                <c:pt idx="126">
                  <c:v>3.3995665634674923</c:v>
                </c:pt>
                <c:pt idx="127">
                  <c:v>3.2445103139555984</c:v>
                </c:pt>
                <c:pt idx="128">
                  <c:v>3.1071088354370087</c:v>
                </c:pt>
                <c:pt idx="129">
                  <c:v>3.1709417148362236</c:v>
                </c:pt>
                <c:pt idx="130">
                  <c:v>3.135081613058089</c:v>
                </c:pt>
                <c:pt idx="131">
                  <c:v>2.971685819215733</c:v>
                </c:pt>
                <c:pt idx="132">
                  <c:v>2.99790682375456</c:v>
                </c:pt>
                <c:pt idx="133">
                  <c:v>3.039695550351288</c:v>
                </c:pt>
                <c:pt idx="134">
                  <c:v>2.9942136326814026</c:v>
                </c:pt>
                <c:pt idx="135">
                  <c:v>2.929362483502611</c:v>
                </c:pt>
                <c:pt idx="136">
                  <c:v>2.9177988744244217</c:v>
                </c:pt>
                <c:pt idx="137">
                  <c:v>2.9339654975436993</c:v>
                </c:pt>
                <c:pt idx="138">
                  <c:v>2.9042780148214686</c:v>
                </c:pt>
                <c:pt idx="139">
                  <c:v>2.90199354048335</c:v>
                </c:pt>
                <c:pt idx="140">
                  <c:v>2.841314867345236</c:v>
                </c:pt>
                <c:pt idx="141">
                  <c:v>2.83619884647075</c:v>
                </c:pt>
                <c:pt idx="142">
                  <c:v>2.816062318284053</c:v>
                </c:pt>
                <c:pt idx="143">
                  <c:v>2.7822999180551764</c:v>
                </c:pt>
                <c:pt idx="144">
                  <c:v>2.8225177207538876</c:v>
                </c:pt>
                <c:pt idx="145">
                  <c:v>2.8596387166352115</c:v>
                </c:pt>
                <c:pt idx="146">
                  <c:v>2.8681890600106215</c:v>
                </c:pt>
                <c:pt idx="147">
                  <c:v>2.943445553006456</c:v>
                </c:pt>
                <c:pt idx="148">
                  <c:v>2.9626287291644546</c:v>
                </c:pt>
                <c:pt idx="149">
                  <c:v>3.059190194332408</c:v>
                </c:pt>
                <c:pt idx="150">
                  <c:v>3.1218334104105647</c:v>
                </c:pt>
                <c:pt idx="151">
                  <c:v>3.1039156626506026</c:v>
                </c:pt>
                <c:pt idx="152">
                  <c:v>3.099891582889809</c:v>
                </c:pt>
                <c:pt idx="153">
                  <c:v>3.1629970902036857</c:v>
                </c:pt>
                <c:pt idx="154">
                  <c:v>3.1732810557521276</c:v>
                </c:pt>
                <c:pt idx="155">
                  <c:v>3.145777988614801</c:v>
                </c:pt>
                <c:pt idx="156">
                  <c:v>3.1347208027501625</c:v>
                </c:pt>
                <c:pt idx="157">
                  <c:v>3.252799330948288</c:v>
                </c:pt>
                <c:pt idx="158">
                  <c:v>3.3443638212321485</c:v>
                </c:pt>
                <c:pt idx="159">
                  <c:v>3.393561880512867</c:v>
                </c:pt>
                <c:pt idx="160">
                  <c:v>3.4697450096012146</c:v>
                </c:pt>
                <c:pt idx="161">
                  <c:v>3.588245691559876</c:v>
                </c:pt>
                <c:pt idx="162">
                  <c:v>3.503983028833665</c:v>
                </c:pt>
                <c:pt idx="163">
                  <c:v>3.4579344234516647</c:v>
                </c:pt>
                <c:pt idx="164">
                  <c:v>3.497979755904528</c:v>
                </c:pt>
                <c:pt idx="165">
                  <c:v>3.679640592853844</c:v>
                </c:pt>
                <c:pt idx="166">
                  <c:v>3.7814187224852565</c:v>
                </c:pt>
                <c:pt idx="167">
                  <c:v>3.818313113807048</c:v>
                </c:pt>
                <c:pt idx="168">
                  <c:v>3.8895415239027575</c:v>
                </c:pt>
                <c:pt idx="169">
                  <c:v>4.2266007840574975</c:v>
                </c:pt>
                <c:pt idx="170">
                  <c:v>4.466250251863792</c:v>
                </c:pt>
                <c:pt idx="171">
                  <c:v>4.634448574969021</c:v>
                </c:pt>
                <c:pt idx="172">
                  <c:v>4.741382036685642</c:v>
                </c:pt>
                <c:pt idx="173">
                  <c:v>4.9308636149126945</c:v>
                </c:pt>
                <c:pt idx="174">
                  <c:v>4.966738115287453</c:v>
                </c:pt>
                <c:pt idx="175">
                  <c:v>5.036977129100211</c:v>
                </c:pt>
                <c:pt idx="176">
                  <c:v>5.27578163211558</c:v>
                </c:pt>
                <c:pt idx="177">
                  <c:v>5.575409343548145</c:v>
                </c:pt>
                <c:pt idx="178">
                  <c:v>5.741078776090371</c:v>
                </c:pt>
                <c:pt idx="179">
                  <c:v>5.606324692038978</c:v>
                </c:pt>
                <c:pt idx="180">
                  <c:v>5.55620204371068</c:v>
                </c:pt>
                <c:pt idx="181">
                  <c:v>5.718321109578099</c:v>
                </c:pt>
                <c:pt idx="182">
                  <c:v>5.67023993668837</c:v>
                </c:pt>
                <c:pt idx="183">
                  <c:v>5.541015349950711</c:v>
                </c:pt>
                <c:pt idx="184">
                  <c:v>5.64066568151432</c:v>
                </c:pt>
                <c:pt idx="185">
                  <c:v>5.730978921415425</c:v>
                </c:pt>
                <c:pt idx="186">
                  <c:v>5.801963147924918</c:v>
                </c:pt>
                <c:pt idx="187">
                  <c:v>5.855140027903495</c:v>
                </c:pt>
                <c:pt idx="188">
                  <c:v>5.869800722214792</c:v>
                </c:pt>
                <c:pt idx="189">
                  <c:v>6.092215930033844</c:v>
                </c:pt>
                <c:pt idx="190">
                  <c:v>6.139746582194065</c:v>
                </c:pt>
                <c:pt idx="191">
                  <c:v>6.128493853483026</c:v>
                </c:pt>
                <c:pt idx="192">
                  <c:v>5.893313619188435</c:v>
                </c:pt>
                <c:pt idx="193">
                  <c:v>5.746641201264489</c:v>
                </c:pt>
                <c:pt idx="194">
                  <c:v>5.359070853880094</c:v>
                </c:pt>
                <c:pt idx="195">
                  <c:v>5.037517666709495</c:v>
                </c:pt>
              </c:numCache>
            </c:numRef>
          </c:val>
          <c:smooth val="0"/>
        </c:ser>
        <c:marker val="1"/>
        <c:axId val="50618015"/>
        <c:axId val="65509100"/>
      </c:lineChart>
      <c:dateAx>
        <c:axId val="50618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09100"/>
        <c:crosses val="autoZero"/>
        <c:auto val="0"/>
        <c:noMultiLvlLbl val="0"/>
      </c:dateAx>
      <c:valAx>
        <c:axId val="655091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18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Mortgage Interest as Percent of Private Sector Wage Packet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Affordability!$A$67:$A$227</c:f>
              <c:strCache>
                <c:ptCount val="161"/>
                <c:pt idx="0">
                  <c:v>25203</c:v>
                </c:pt>
                <c:pt idx="1">
                  <c:v>25293</c:v>
                </c:pt>
                <c:pt idx="2">
                  <c:v>25384</c:v>
                </c:pt>
                <c:pt idx="3">
                  <c:v>25476</c:v>
                </c:pt>
                <c:pt idx="4">
                  <c:v>25568</c:v>
                </c:pt>
                <c:pt idx="5">
                  <c:v>25658</c:v>
                </c:pt>
                <c:pt idx="6">
                  <c:v>25749</c:v>
                </c:pt>
                <c:pt idx="7">
                  <c:v>25841</c:v>
                </c:pt>
                <c:pt idx="8">
                  <c:v>25933</c:v>
                </c:pt>
                <c:pt idx="9">
                  <c:v>26023</c:v>
                </c:pt>
                <c:pt idx="10">
                  <c:v>26114</c:v>
                </c:pt>
                <c:pt idx="11">
                  <c:v>26206</c:v>
                </c:pt>
                <c:pt idx="12">
                  <c:v>26298</c:v>
                </c:pt>
                <c:pt idx="13">
                  <c:v>26389</c:v>
                </c:pt>
                <c:pt idx="14">
                  <c:v>26480</c:v>
                </c:pt>
                <c:pt idx="15">
                  <c:v>26572</c:v>
                </c:pt>
                <c:pt idx="16">
                  <c:v>26664</c:v>
                </c:pt>
                <c:pt idx="17">
                  <c:v>26754</c:v>
                </c:pt>
                <c:pt idx="18">
                  <c:v>26845</c:v>
                </c:pt>
                <c:pt idx="19">
                  <c:v>26937</c:v>
                </c:pt>
                <c:pt idx="20">
                  <c:v>27029</c:v>
                </c:pt>
                <c:pt idx="21">
                  <c:v>27119</c:v>
                </c:pt>
                <c:pt idx="22">
                  <c:v>27210</c:v>
                </c:pt>
                <c:pt idx="23">
                  <c:v>27302</c:v>
                </c:pt>
                <c:pt idx="24">
                  <c:v>27394</c:v>
                </c:pt>
                <c:pt idx="25">
                  <c:v>27484</c:v>
                </c:pt>
                <c:pt idx="26">
                  <c:v>27575</c:v>
                </c:pt>
                <c:pt idx="27">
                  <c:v>27667</c:v>
                </c:pt>
                <c:pt idx="28">
                  <c:v>27759</c:v>
                </c:pt>
                <c:pt idx="29">
                  <c:v>27850</c:v>
                </c:pt>
                <c:pt idx="30">
                  <c:v>27941</c:v>
                </c:pt>
                <c:pt idx="31">
                  <c:v>28033</c:v>
                </c:pt>
                <c:pt idx="32">
                  <c:v>28125</c:v>
                </c:pt>
                <c:pt idx="33">
                  <c:v>28215</c:v>
                </c:pt>
                <c:pt idx="34">
                  <c:v>28306</c:v>
                </c:pt>
                <c:pt idx="35">
                  <c:v>28398</c:v>
                </c:pt>
                <c:pt idx="36">
                  <c:v>28490</c:v>
                </c:pt>
                <c:pt idx="37">
                  <c:v>28580</c:v>
                </c:pt>
                <c:pt idx="38">
                  <c:v>28671</c:v>
                </c:pt>
                <c:pt idx="39">
                  <c:v>28763</c:v>
                </c:pt>
                <c:pt idx="40">
                  <c:v>28855</c:v>
                </c:pt>
                <c:pt idx="41">
                  <c:v>28945</c:v>
                </c:pt>
                <c:pt idx="42">
                  <c:v>29036</c:v>
                </c:pt>
                <c:pt idx="43">
                  <c:v>29128</c:v>
                </c:pt>
                <c:pt idx="44">
                  <c:v>29220</c:v>
                </c:pt>
                <c:pt idx="45">
                  <c:v>29311</c:v>
                </c:pt>
                <c:pt idx="46">
                  <c:v>29402</c:v>
                </c:pt>
                <c:pt idx="47">
                  <c:v>29494</c:v>
                </c:pt>
                <c:pt idx="48">
                  <c:v>29586</c:v>
                </c:pt>
                <c:pt idx="49">
                  <c:v>29676</c:v>
                </c:pt>
                <c:pt idx="50">
                  <c:v>29767</c:v>
                </c:pt>
                <c:pt idx="51">
                  <c:v>29859</c:v>
                </c:pt>
                <c:pt idx="52">
                  <c:v>29951</c:v>
                </c:pt>
                <c:pt idx="53">
                  <c:v>30041</c:v>
                </c:pt>
                <c:pt idx="54">
                  <c:v>30132</c:v>
                </c:pt>
                <c:pt idx="55">
                  <c:v>30224</c:v>
                </c:pt>
                <c:pt idx="56">
                  <c:v>30316</c:v>
                </c:pt>
                <c:pt idx="57">
                  <c:v>30406</c:v>
                </c:pt>
                <c:pt idx="58">
                  <c:v>30497</c:v>
                </c:pt>
                <c:pt idx="59">
                  <c:v>30589</c:v>
                </c:pt>
                <c:pt idx="60">
                  <c:v>30681</c:v>
                </c:pt>
                <c:pt idx="61">
                  <c:v>30772</c:v>
                </c:pt>
                <c:pt idx="62">
                  <c:v>30863</c:v>
                </c:pt>
                <c:pt idx="63">
                  <c:v>30955</c:v>
                </c:pt>
                <c:pt idx="64">
                  <c:v>31047</c:v>
                </c:pt>
                <c:pt idx="65">
                  <c:v>31137</c:v>
                </c:pt>
                <c:pt idx="66">
                  <c:v>31228</c:v>
                </c:pt>
                <c:pt idx="67">
                  <c:v>31320</c:v>
                </c:pt>
                <c:pt idx="68">
                  <c:v>31412</c:v>
                </c:pt>
                <c:pt idx="69">
                  <c:v>31502</c:v>
                </c:pt>
                <c:pt idx="70">
                  <c:v>31593</c:v>
                </c:pt>
                <c:pt idx="71">
                  <c:v>31685</c:v>
                </c:pt>
                <c:pt idx="72">
                  <c:v>31777</c:v>
                </c:pt>
                <c:pt idx="73">
                  <c:v>31867</c:v>
                </c:pt>
                <c:pt idx="74">
                  <c:v>31958</c:v>
                </c:pt>
                <c:pt idx="75">
                  <c:v>32050</c:v>
                </c:pt>
                <c:pt idx="76">
                  <c:v>32142</c:v>
                </c:pt>
                <c:pt idx="77">
                  <c:v>32233</c:v>
                </c:pt>
                <c:pt idx="78">
                  <c:v>32324</c:v>
                </c:pt>
                <c:pt idx="79">
                  <c:v>32416</c:v>
                </c:pt>
                <c:pt idx="80">
                  <c:v>32508</c:v>
                </c:pt>
                <c:pt idx="81">
                  <c:v>32598</c:v>
                </c:pt>
                <c:pt idx="82">
                  <c:v>32689</c:v>
                </c:pt>
                <c:pt idx="83">
                  <c:v>32781</c:v>
                </c:pt>
                <c:pt idx="84">
                  <c:v>32873</c:v>
                </c:pt>
                <c:pt idx="85">
                  <c:v>32963</c:v>
                </c:pt>
                <c:pt idx="86">
                  <c:v>33054</c:v>
                </c:pt>
                <c:pt idx="87">
                  <c:v>33146</c:v>
                </c:pt>
                <c:pt idx="88">
                  <c:v>33238</c:v>
                </c:pt>
                <c:pt idx="89">
                  <c:v>33328</c:v>
                </c:pt>
                <c:pt idx="90">
                  <c:v>33419</c:v>
                </c:pt>
                <c:pt idx="91">
                  <c:v>33511</c:v>
                </c:pt>
                <c:pt idx="92">
                  <c:v>33603</c:v>
                </c:pt>
                <c:pt idx="93">
                  <c:v>33694</c:v>
                </c:pt>
                <c:pt idx="94">
                  <c:v>33785</c:v>
                </c:pt>
                <c:pt idx="95">
                  <c:v>33877</c:v>
                </c:pt>
                <c:pt idx="96">
                  <c:v>33969</c:v>
                </c:pt>
                <c:pt idx="97">
                  <c:v>34059</c:v>
                </c:pt>
                <c:pt idx="98">
                  <c:v>34150</c:v>
                </c:pt>
                <c:pt idx="99">
                  <c:v>34242</c:v>
                </c:pt>
                <c:pt idx="100">
                  <c:v>34334</c:v>
                </c:pt>
                <c:pt idx="101">
                  <c:v>34424</c:v>
                </c:pt>
                <c:pt idx="102">
                  <c:v>34515</c:v>
                </c:pt>
                <c:pt idx="103">
                  <c:v>34607</c:v>
                </c:pt>
                <c:pt idx="104">
                  <c:v>34699</c:v>
                </c:pt>
                <c:pt idx="105">
                  <c:v>34789</c:v>
                </c:pt>
                <c:pt idx="106">
                  <c:v>34880</c:v>
                </c:pt>
                <c:pt idx="107">
                  <c:v>34972</c:v>
                </c:pt>
                <c:pt idx="108">
                  <c:v>35064</c:v>
                </c:pt>
                <c:pt idx="109">
                  <c:v>35155</c:v>
                </c:pt>
                <c:pt idx="110">
                  <c:v>35246</c:v>
                </c:pt>
                <c:pt idx="111">
                  <c:v>35338</c:v>
                </c:pt>
                <c:pt idx="112">
                  <c:v>35430</c:v>
                </c:pt>
                <c:pt idx="113">
                  <c:v>35520</c:v>
                </c:pt>
                <c:pt idx="114">
                  <c:v>35611</c:v>
                </c:pt>
                <c:pt idx="115">
                  <c:v>35703</c:v>
                </c:pt>
                <c:pt idx="116">
                  <c:v>35795</c:v>
                </c:pt>
                <c:pt idx="117">
                  <c:v>35885</c:v>
                </c:pt>
                <c:pt idx="118">
                  <c:v>35976</c:v>
                </c:pt>
                <c:pt idx="119">
                  <c:v>36068</c:v>
                </c:pt>
                <c:pt idx="120">
                  <c:v>36160</c:v>
                </c:pt>
                <c:pt idx="121">
                  <c:v>36250</c:v>
                </c:pt>
                <c:pt idx="122">
                  <c:v>36341</c:v>
                </c:pt>
                <c:pt idx="123">
                  <c:v>36433</c:v>
                </c:pt>
                <c:pt idx="124">
                  <c:v>36525</c:v>
                </c:pt>
                <c:pt idx="125">
                  <c:v>36616</c:v>
                </c:pt>
                <c:pt idx="126">
                  <c:v>36707</c:v>
                </c:pt>
                <c:pt idx="127">
                  <c:v>36799</c:v>
                </c:pt>
                <c:pt idx="128">
                  <c:v>36891</c:v>
                </c:pt>
                <c:pt idx="129">
                  <c:v>36981</c:v>
                </c:pt>
                <c:pt idx="130">
                  <c:v>37072</c:v>
                </c:pt>
                <c:pt idx="131">
                  <c:v>37164</c:v>
                </c:pt>
                <c:pt idx="132">
                  <c:v>37256</c:v>
                </c:pt>
                <c:pt idx="133">
                  <c:v>37346</c:v>
                </c:pt>
                <c:pt idx="134">
                  <c:v>37437</c:v>
                </c:pt>
                <c:pt idx="135">
                  <c:v>37529</c:v>
                </c:pt>
                <c:pt idx="136">
                  <c:v>37621</c:v>
                </c:pt>
                <c:pt idx="137">
                  <c:v>37711</c:v>
                </c:pt>
                <c:pt idx="138">
                  <c:v>37802</c:v>
                </c:pt>
                <c:pt idx="139">
                  <c:v>37894</c:v>
                </c:pt>
                <c:pt idx="140">
                  <c:v>37986</c:v>
                </c:pt>
                <c:pt idx="141">
                  <c:v>38077</c:v>
                </c:pt>
                <c:pt idx="142">
                  <c:v>38168</c:v>
                </c:pt>
                <c:pt idx="143">
                  <c:v>38260</c:v>
                </c:pt>
                <c:pt idx="144">
                  <c:v>38352</c:v>
                </c:pt>
                <c:pt idx="145">
                  <c:v>38442</c:v>
                </c:pt>
                <c:pt idx="146">
                  <c:v>38533</c:v>
                </c:pt>
                <c:pt idx="147">
                  <c:v>38625</c:v>
                </c:pt>
                <c:pt idx="148">
                  <c:v>38717</c:v>
                </c:pt>
                <c:pt idx="149">
                  <c:v>38807</c:v>
                </c:pt>
                <c:pt idx="150">
                  <c:v>38898</c:v>
                </c:pt>
                <c:pt idx="151">
                  <c:v>38990</c:v>
                </c:pt>
                <c:pt idx="152">
                  <c:v>39082</c:v>
                </c:pt>
                <c:pt idx="153">
                  <c:v>39172</c:v>
                </c:pt>
                <c:pt idx="154">
                  <c:v>39263</c:v>
                </c:pt>
                <c:pt idx="155">
                  <c:v>39355</c:v>
                </c:pt>
                <c:pt idx="156">
                  <c:v>39447</c:v>
                </c:pt>
                <c:pt idx="157">
                  <c:v>39538</c:v>
                </c:pt>
                <c:pt idx="158">
                  <c:v>39629</c:v>
                </c:pt>
                <c:pt idx="159">
                  <c:v>39721</c:v>
                </c:pt>
                <c:pt idx="160">
                  <c:v>39813</c:v>
                </c:pt>
              </c:strCache>
            </c:strRef>
          </c:cat>
          <c:val>
            <c:numRef>
              <c:f>Affordability!$F$67:$F$227</c:f>
              <c:numCache>
                <c:ptCount val="161"/>
                <c:pt idx="0">
                  <c:v>0.3810593381513883</c:v>
                </c:pt>
                <c:pt idx="1">
                  <c:v>0.29049686192468627</c:v>
                </c:pt>
                <c:pt idx="2">
                  <c:v>0.30251640607795643</c:v>
                </c:pt>
                <c:pt idx="3">
                  <c:v>0.28491241755903834</c:v>
                </c:pt>
                <c:pt idx="4">
                  <c:v>0.24861045315935032</c:v>
                </c:pt>
                <c:pt idx="5">
                  <c:v>0.26713737796373777</c:v>
                </c:pt>
                <c:pt idx="6">
                  <c:v>0.23759839893262177</c:v>
                </c:pt>
                <c:pt idx="7">
                  <c:v>0.18953428201811123</c:v>
                </c:pt>
                <c:pt idx="8">
                  <c:v>0.15273333333333333</c:v>
                </c:pt>
                <c:pt idx="9">
                  <c:v>0.1763546187228766</c:v>
                </c:pt>
                <c:pt idx="10">
                  <c:v>0.2529896907216495</c:v>
                </c:pt>
                <c:pt idx="11">
                  <c:v>0.2772972972972973</c:v>
                </c:pt>
                <c:pt idx="12">
                  <c:v>0.3098607122343481</c:v>
                </c:pt>
                <c:pt idx="13">
                  <c:v>0.3987432402234637</c:v>
                </c:pt>
                <c:pt idx="14">
                  <c:v>0.3974474676724138</c:v>
                </c:pt>
                <c:pt idx="15">
                  <c:v>0.5947982594936708</c:v>
                </c:pt>
                <c:pt idx="16">
                  <c:v>0.702703085483055</c:v>
                </c:pt>
                <c:pt idx="17">
                  <c:v>0.777041568627451</c:v>
                </c:pt>
                <c:pt idx="18">
                  <c:v>0.685456255879586</c:v>
                </c:pt>
                <c:pt idx="19">
                  <c:v>0.6673960640732265</c:v>
                </c:pt>
                <c:pt idx="20">
                  <c:v>0.8134140273489192</c:v>
                </c:pt>
                <c:pt idx="21">
                  <c:v>0.4986642050390964</c:v>
                </c:pt>
                <c:pt idx="22">
                  <c:v>0.44285230073952336</c:v>
                </c:pt>
                <c:pt idx="23">
                  <c:v>0.4244410646387833</c:v>
                </c:pt>
                <c:pt idx="24">
                  <c:v>0.4148481600571633</c:v>
                </c:pt>
                <c:pt idx="25">
                  <c:v>0.34710305958132043</c:v>
                </c:pt>
                <c:pt idx="26">
                  <c:v>0.5016927322907083</c:v>
                </c:pt>
                <c:pt idx="27">
                  <c:v>0.5564775668679897</c:v>
                </c:pt>
                <c:pt idx="28">
                  <c:v>0.5374858916478555</c:v>
                </c:pt>
                <c:pt idx="29">
                  <c:v>0.30610588716271464</c:v>
                </c:pt>
                <c:pt idx="30">
                  <c:v>0.26446196660482374</c:v>
                </c:pt>
                <c:pt idx="31">
                  <c:v>0.1943640941750064</c:v>
                </c:pt>
                <c:pt idx="32">
                  <c:v>0.216498568939771</c:v>
                </c:pt>
                <c:pt idx="33">
                  <c:v>0.2305878353879623</c:v>
                </c:pt>
                <c:pt idx="34">
                  <c:v>0.3462826293308021</c:v>
                </c:pt>
                <c:pt idx="35">
                  <c:v>0.39235902037980547</c:v>
                </c:pt>
                <c:pt idx="36">
                  <c:v>0.3730807743658211</c:v>
                </c:pt>
                <c:pt idx="37">
                  <c:v>0.3885573611708997</c:v>
                </c:pt>
                <c:pt idx="38">
                  <c:v>0.4397622157344806</c:v>
                </c:pt>
                <c:pt idx="39">
                  <c:v>0.4642190305206462</c:v>
                </c:pt>
                <c:pt idx="40">
                  <c:v>0.5688976741922926</c:v>
                </c:pt>
                <c:pt idx="41">
                  <c:v>0.630752780352178</c:v>
                </c:pt>
                <c:pt idx="42">
                  <c:v>0.6161000267761514</c:v>
                </c:pt>
                <c:pt idx="43">
                  <c:v>0.5884991062308478</c:v>
                </c:pt>
                <c:pt idx="44">
                  <c:v>0.5458302996774194</c:v>
                </c:pt>
                <c:pt idx="45">
                  <c:v>0.45847130862095653</c:v>
                </c:pt>
                <c:pt idx="46">
                  <c:v>0.4300170493353028</c:v>
                </c:pt>
                <c:pt idx="47">
                  <c:v>0.5733714408973253</c:v>
                </c:pt>
                <c:pt idx="48">
                  <c:v>0.5252958865198485</c:v>
                </c:pt>
                <c:pt idx="49">
                  <c:v>0.45525665075034105</c:v>
                </c:pt>
                <c:pt idx="50">
                  <c:v>0.4339954642475987</c:v>
                </c:pt>
                <c:pt idx="51">
                  <c:v>0.3517982969318773</c:v>
                </c:pt>
                <c:pt idx="52">
                  <c:v>0.33508764713327427</c:v>
                </c:pt>
                <c:pt idx="53">
                  <c:v>0.3387610536804085</c:v>
                </c:pt>
                <c:pt idx="54">
                  <c:v>0.3090943109171379</c:v>
                </c:pt>
                <c:pt idx="55">
                  <c:v>0.3066566455696202</c:v>
                </c:pt>
                <c:pt idx="56">
                  <c:v>0.29350497453511787</c:v>
                </c:pt>
                <c:pt idx="57">
                  <c:v>0.2855111187507284</c:v>
                </c:pt>
                <c:pt idx="58">
                  <c:v>0.29272833159090905</c:v>
                </c:pt>
                <c:pt idx="59">
                  <c:v>0.35101744186046513</c:v>
                </c:pt>
                <c:pt idx="60">
                  <c:v>0.31725000000000003</c:v>
                </c:pt>
                <c:pt idx="61">
                  <c:v>0.4559883705187913</c:v>
                </c:pt>
                <c:pt idx="62">
                  <c:v>0.4333693115519254</c:v>
                </c:pt>
                <c:pt idx="63">
                  <c:v>0.4023535702968205</c:v>
                </c:pt>
                <c:pt idx="64">
                  <c:v>0.41174524891551334</c:v>
                </c:pt>
                <c:pt idx="65">
                  <c:v>0.4147883732789393</c:v>
                </c:pt>
                <c:pt idx="66">
                  <c:v>0.3673601274787535</c:v>
                </c:pt>
                <c:pt idx="67">
                  <c:v>0.38048245614035087</c:v>
                </c:pt>
                <c:pt idx="68">
                  <c:v>0.4037810763381106</c:v>
                </c:pt>
                <c:pt idx="69">
                  <c:v>0.361761565622598</c:v>
                </c:pt>
                <c:pt idx="70">
                  <c:v>0.33592851926691725</c:v>
                </c:pt>
                <c:pt idx="71">
                  <c:v>0.3711569634703196</c:v>
                </c:pt>
                <c:pt idx="72">
                  <c:v>0.3270445596089436</c:v>
                </c:pt>
                <c:pt idx="73">
                  <c:v>0.3307307865168539</c:v>
                </c:pt>
                <c:pt idx="74">
                  <c:v>0.3772227867549669</c:v>
                </c:pt>
                <c:pt idx="75">
                  <c:v>0.47201780864463805</c:v>
                </c:pt>
                <c:pt idx="76">
                  <c:v>0.5069681806583312</c:v>
                </c:pt>
                <c:pt idx="77">
                  <c:v>0.5024930219963339</c:v>
                </c:pt>
                <c:pt idx="78">
                  <c:v>0.5778779141104294</c:v>
                </c:pt>
                <c:pt idx="79">
                  <c:v>0.6508283647348756</c:v>
                </c:pt>
                <c:pt idx="80">
                  <c:v>0.6942429515966125</c:v>
                </c:pt>
                <c:pt idx="81">
                  <c:v>0.706722071143821</c:v>
                </c:pt>
                <c:pt idx="82">
                  <c:v>0.7189067675238023</c:v>
                </c:pt>
                <c:pt idx="83">
                  <c:v>0.7098101166496126</c:v>
                </c:pt>
                <c:pt idx="84">
                  <c:v>0.6422126084328783</c:v>
                </c:pt>
                <c:pt idx="85">
                  <c:v>0.542098166276669</c:v>
                </c:pt>
                <c:pt idx="86">
                  <c:v>0.4794474269306128</c:v>
                </c:pt>
                <c:pt idx="87">
                  <c:v>0.42547476282736507</c:v>
                </c:pt>
                <c:pt idx="88">
                  <c:v>0.43235881381678887</c:v>
                </c:pt>
                <c:pt idx="89">
                  <c:v>0.38605521464483694</c:v>
                </c:pt>
                <c:pt idx="90">
                  <c:v>0.37607469864149506</c:v>
                </c:pt>
                <c:pt idx="91">
                  <c:v>0.337576959752322</c:v>
                </c:pt>
                <c:pt idx="92">
                  <c:v>0.33678017058859117</c:v>
                </c:pt>
                <c:pt idx="93">
                  <c:v>0.32500358418671116</c:v>
                </c:pt>
                <c:pt idx="94">
                  <c:v>0.30028818039499033</c:v>
                </c:pt>
                <c:pt idx="95">
                  <c:v>0.2586442330772924</c:v>
                </c:pt>
                <c:pt idx="96">
                  <c:v>0.2044519843620424</c:v>
                </c:pt>
                <c:pt idx="97">
                  <c:v>0.18287231624902817</c:v>
                </c:pt>
                <c:pt idx="98">
                  <c:v>0.18724524590163935</c:v>
                </c:pt>
                <c:pt idx="99">
                  <c:v>0.17605976160166648</c:v>
                </c:pt>
                <c:pt idx="100">
                  <c:v>0.1529127216388363</c:v>
                </c:pt>
                <c:pt idx="101">
                  <c:v>0.18732268773804783</c:v>
                </c:pt>
                <c:pt idx="102">
                  <c:v>0.2115389123729007</c:v>
                </c:pt>
                <c:pt idx="103">
                  <c:v>0.2404742196272176</c:v>
                </c:pt>
                <c:pt idx="104">
                  <c:v>0.24666945094108478</c:v>
                </c:pt>
                <c:pt idx="105">
                  <c:v>0.23142509594526947</c:v>
                </c:pt>
                <c:pt idx="106">
                  <c:v>0.2223579895633068</c:v>
                </c:pt>
                <c:pt idx="107">
                  <c:v>0.1974059685117121</c:v>
                </c:pt>
                <c:pt idx="108">
                  <c:v>0.17723250478011474</c:v>
                </c:pt>
                <c:pt idx="109">
                  <c:v>0.19729398868069675</c:v>
                </c:pt>
                <c:pt idx="110">
                  <c:v>0.18988001078457806</c:v>
                </c:pt>
                <c:pt idx="111">
                  <c:v>0.19016093467870418</c:v>
                </c:pt>
                <c:pt idx="112">
                  <c:v>0.21104504615056288</c:v>
                </c:pt>
                <c:pt idx="113">
                  <c:v>0.21493871430088118</c:v>
                </c:pt>
                <c:pt idx="114">
                  <c:v>0.22408568173484886</c:v>
                </c:pt>
                <c:pt idx="115">
                  <c:v>0.2268011972663275</c:v>
                </c:pt>
                <c:pt idx="116">
                  <c:v>0.22503388554216863</c:v>
                </c:pt>
                <c:pt idx="117">
                  <c:v>0.22226222649319927</c:v>
                </c:pt>
                <c:pt idx="118">
                  <c:v>0.239438879728419</c:v>
                </c:pt>
                <c:pt idx="119">
                  <c:v>0.20277265946256098</c:v>
                </c:pt>
                <c:pt idx="120">
                  <c:v>0.17081574478178366</c:v>
                </c:pt>
                <c:pt idx="121">
                  <c:v>0.16143812134163338</c:v>
                </c:pt>
                <c:pt idx="122">
                  <c:v>0.19093932072666453</c:v>
                </c:pt>
                <c:pt idx="123">
                  <c:v>0.22340350325830755</c:v>
                </c:pt>
                <c:pt idx="124">
                  <c:v>0.23210266481767752</c:v>
                </c:pt>
                <c:pt idx="125">
                  <c:v>0.23923891841200376</c:v>
                </c:pt>
                <c:pt idx="126">
                  <c:v>0.23449185594343794</c:v>
                </c:pt>
                <c:pt idx="127">
                  <c:v>0.22057573166507924</c:v>
                </c:pt>
                <c:pt idx="128">
                  <c:v>0.19623777853088195</c:v>
                </c:pt>
                <c:pt idx="129">
                  <c:v>0.18206984629483067</c:v>
                </c:pt>
                <c:pt idx="130">
                  <c:v>0.21787151950287614</c:v>
                </c:pt>
                <c:pt idx="131">
                  <c:v>0.1853840528698397</c:v>
                </c:pt>
                <c:pt idx="132">
                  <c:v>0.19568854708261121</c:v>
                </c:pt>
                <c:pt idx="133">
                  <c:v>0.20886837983357806</c:v>
                </c:pt>
                <c:pt idx="134">
                  <c:v>0.21428865975171515</c:v>
                </c:pt>
                <c:pt idx="135">
                  <c:v>0.18141908523070724</c:v>
                </c:pt>
                <c:pt idx="136">
                  <c:v>0.19093928128872367</c:v>
                </c:pt>
                <c:pt idx="137">
                  <c:v>0.1746013935009488</c:v>
                </c:pt>
                <c:pt idx="138">
                  <c:v>0.1782014110429448</c:v>
                </c:pt>
                <c:pt idx="139">
                  <c:v>0.2095963484651305</c:v>
                </c:pt>
                <c:pt idx="140">
                  <c:v>0.23459720978784232</c:v>
                </c:pt>
                <c:pt idx="141">
                  <c:v>0.25540058881071526</c:v>
                </c:pt>
                <c:pt idx="142">
                  <c:v>0.2959148509088178</c:v>
                </c:pt>
                <c:pt idx="143">
                  <c:v>0.28992447819256373</c:v>
                </c:pt>
                <c:pt idx="144">
                  <c:v>0.27120595697738553</c:v>
                </c:pt>
                <c:pt idx="145">
                  <c:v>0.2797547729008327</c:v>
                </c:pt>
                <c:pt idx="146">
                  <c:v>0.2490386026432358</c:v>
                </c:pt>
                <c:pt idx="147">
                  <c:v>0.25487728515414226</c:v>
                </c:pt>
                <c:pt idx="148">
                  <c:v>0.25017684305027454</c:v>
                </c:pt>
                <c:pt idx="149">
                  <c:v>0.271383707269017</c:v>
                </c:pt>
                <c:pt idx="150">
                  <c:v>0.29142027815397437</c:v>
                </c:pt>
                <c:pt idx="151">
                  <c:v>0.3011218873773033</c:v>
                </c:pt>
                <c:pt idx="152">
                  <c:v>0.32202684639466433</c:v>
                </c:pt>
                <c:pt idx="153">
                  <c:v>0.33722005149123985</c:v>
                </c:pt>
                <c:pt idx="154">
                  <c:v>0.3838096035921322</c:v>
                </c:pt>
                <c:pt idx="155">
                  <c:v>0.3521758639546515</c:v>
                </c:pt>
                <c:pt idx="156">
                  <c:v>0.3194722560882167</c:v>
                </c:pt>
                <c:pt idx="157">
                  <c:v>0.30005806292097914</c:v>
                </c:pt>
                <c:pt idx="158">
                  <c:v>0.3593662075210748</c:v>
                </c:pt>
                <c:pt idx="159">
                  <c:v>0.2854509090319232</c:v>
                </c:pt>
                <c:pt idx="160">
                  <c:v>0.13121222266478222</c:v>
                </c:pt>
              </c:numCache>
            </c:numRef>
          </c:val>
          <c:smooth val="0"/>
        </c:ser>
        <c:axId val="49430237"/>
        <c:axId val="2556866"/>
      </c:lineChart>
      <c:dateAx>
        <c:axId val="49430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6866"/>
        <c:crosses val="autoZero"/>
        <c:auto val="0"/>
        <c:noMultiLvlLbl val="0"/>
      </c:dateAx>
      <c:valAx>
        <c:axId val="255686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430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29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695950"/>
    <xdr:graphicFrame>
      <xdr:nvGraphicFramePr>
        <xdr:cNvPr id="1" name="Shape 1025"/>
        <xdr:cNvGraphicFramePr/>
      </xdr:nvGraphicFramePr>
      <xdr:xfrm>
        <a:off x="0" y="0"/>
        <a:ext cx="93154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695950"/>
    <xdr:graphicFrame>
      <xdr:nvGraphicFramePr>
        <xdr:cNvPr id="1" name="Shape 1025"/>
        <xdr:cNvGraphicFramePr/>
      </xdr:nvGraphicFramePr>
      <xdr:xfrm>
        <a:off x="0" y="0"/>
        <a:ext cx="93154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695950"/>
    <xdr:graphicFrame>
      <xdr:nvGraphicFramePr>
        <xdr:cNvPr id="1" name="Shape 1025"/>
        <xdr:cNvGraphicFramePr/>
      </xdr:nvGraphicFramePr>
      <xdr:xfrm>
        <a:off x="0" y="0"/>
        <a:ext cx="93154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</cdr:x>
      <cdr:y>0.61975</cdr:y>
    </cdr:from>
    <cdr:to>
      <cdr:x>0.979</cdr:x>
      <cdr:y>0.61975</cdr:y>
    </cdr:to>
    <cdr:sp>
      <cdr:nvSpPr>
        <cdr:cNvPr id="1" name="Line 1"/>
        <cdr:cNvSpPr>
          <a:spLocks/>
        </cdr:cNvSpPr>
      </cdr:nvSpPr>
      <cdr:spPr>
        <a:xfrm flipV="1">
          <a:off x="895350" y="3524250"/>
          <a:ext cx="8220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0.63475</cdr:x>
      <cdr:y>0.61975</cdr:y>
    </cdr:from>
    <cdr:to>
      <cdr:x>0.63475</cdr:x>
      <cdr:y>0.8835</cdr:y>
    </cdr:to>
    <cdr:sp>
      <cdr:nvSpPr>
        <cdr:cNvPr id="2" name="Line 2"/>
        <cdr:cNvSpPr>
          <a:spLocks/>
        </cdr:cNvSpPr>
      </cdr:nvSpPr>
      <cdr:spPr>
        <a:xfrm>
          <a:off x="5905500" y="3524250"/>
          <a:ext cx="0" cy="1504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0.427</cdr:x>
      <cdr:y>0.61975</cdr:y>
    </cdr:from>
    <cdr:to>
      <cdr:x>0.427</cdr:x>
      <cdr:y>0.8835</cdr:y>
    </cdr:to>
    <cdr:sp>
      <cdr:nvSpPr>
        <cdr:cNvPr id="3" name="Line 3"/>
        <cdr:cNvSpPr>
          <a:spLocks/>
        </cdr:cNvSpPr>
      </cdr:nvSpPr>
      <cdr:spPr>
        <a:xfrm>
          <a:off x="3971925" y="3524250"/>
          <a:ext cx="0" cy="1504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0.5275</cdr:y>
    </cdr:from>
    <cdr:to>
      <cdr:x>0.979</cdr:x>
      <cdr:y>0.5275</cdr:y>
    </cdr:to>
    <cdr:sp>
      <cdr:nvSpPr>
        <cdr:cNvPr id="4" name="Line 4"/>
        <cdr:cNvSpPr>
          <a:spLocks/>
        </cdr:cNvSpPr>
      </cdr:nvSpPr>
      <cdr:spPr>
        <a:xfrm flipV="1">
          <a:off x="895350" y="3000375"/>
          <a:ext cx="8220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0.87475</cdr:x>
      <cdr:y>0.5275</cdr:y>
    </cdr:from>
    <cdr:to>
      <cdr:x>0.87475</cdr:x>
      <cdr:y>0.8835</cdr:y>
    </cdr:to>
    <cdr:sp>
      <cdr:nvSpPr>
        <cdr:cNvPr id="5" name="Line 5"/>
        <cdr:cNvSpPr>
          <a:spLocks/>
        </cdr:cNvSpPr>
      </cdr:nvSpPr>
      <cdr:spPr>
        <a:xfrm>
          <a:off x="8143875" y="3000375"/>
          <a:ext cx="0" cy="2028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695950"/>
    <xdr:graphicFrame>
      <xdr:nvGraphicFramePr>
        <xdr:cNvPr id="1" name="Shape 1025"/>
        <xdr:cNvGraphicFramePr/>
      </xdr:nvGraphicFramePr>
      <xdr:xfrm>
        <a:off x="0" y="0"/>
        <a:ext cx="93154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695950"/>
    <xdr:graphicFrame>
      <xdr:nvGraphicFramePr>
        <xdr:cNvPr id="1" name="Shape 1025"/>
        <xdr:cNvGraphicFramePr/>
      </xdr:nvGraphicFramePr>
      <xdr:xfrm>
        <a:off x="0" y="0"/>
        <a:ext cx="93154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695950"/>
    <xdr:graphicFrame>
      <xdr:nvGraphicFramePr>
        <xdr:cNvPr id="1" name="Shape 1025"/>
        <xdr:cNvGraphicFramePr/>
      </xdr:nvGraphicFramePr>
      <xdr:xfrm>
        <a:off x="0" y="0"/>
        <a:ext cx="93154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695950"/>
    <xdr:graphicFrame>
      <xdr:nvGraphicFramePr>
        <xdr:cNvPr id="1" name="Shape 1025"/>
        <xdr:cNvGraphicFramePr/>
      </xdr:nvGraphicFramePr>
      <xdr:xfrm>
        <a:off x="0" y="0"/>
        <a:ext cx="93154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blp\API\dde\Blph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blph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8"/>
  <sheetViews>
    <sheetView workbookViewId="0" topLeftCell="A1">
      <selection activeCell="B4" sqref="B4:B228"/>
    </sheetView>
  </sheetViews>
  <sheetFormatPr defaultColWidth="9.140625" defaultRowHeight="12.75"/>
  <cols>
    <col min="1" max="1" width="10.140625" style="0" customWidth="1"/>
    <col min="2" max="2" width="16.00390625" style="1" bestFit="1" customWidth="1"/>
    <col min="3" max="3" width="28.421875" style="5" bestFit="1" customWidth="1"/>
    <col min="4" max="4" width="10.28125" style="6" customWidth="1"/>
    <col min="5" max="5" width="23.140625" style="0" bestFit="1" customWidth="1"/>
    <col min="6" max="6" width="12.7109375" style="17" bestFit="1" customWidth="1"/>
    <col min="7" max="7" width="1.8515625" style="11" customWidth="1"/>
    <col min="8" max="8" width="16.57421875" style="0" bestFit="1" customWidth="1"/>
  </cols>
  <sheetData>
    <row r="1" spans="2:7" s="1" customFormat="1" ht="12.75">
      <c r="B1" s="1" t="s">
        <v>0</v>
      </c>
      <c r="G1" s="10"/>
    </row>
    <row r="2" spans="2:8" s="1" customFormat="1" ht="12.75">
      <c r="B2" s="1" t="s">
        <v>1</v>
      </c>
      <c r="C2" s="1" t="s">
        <v>2</v>
      </c>
      <c r="D2" s="1" t="s">
        <v>3</v>
      </c>
      <c r="E2" s="1" t="s">
        <v>233</v>
      </c>
      <c r="F2" s="1" t="s">
        <v>246</v>
      </c>
      <c r="G2" s="11"/>
      <c r="H2" s="1" t="s">
        <v>245</v>
      </c>
    </row>
    <row r="3" ht="12.75">
      <c r="C3" s="5" t="s">
        <v>4</v>
      </c>
    </row>
    <row r="4" spans="1:3" ht="12.75">
      <c r="A4" s="2">
        <v>19359</v>
      </c>
      <c r="B4" s="1">
        <f ca="1">_XLL.BDH(C3,"LAST_PRICE",A4,TODAY(),"cols=2;rows=225")</f>
        <v>19359</v>
      </c>
      <c r="C4" s="7">
        <v>1891</v>
      </c>
    </row>
    <row r="5" spans="2:6" ht="12.75">
      <c r="B5" s="1">
        <v>19449</v>
      </c>
      <c r="C5" s="7">
        <v>1891</v>
      </c>
      <c r="D5" s="8">
        <f>C5/MAX($C$4:C5)-1</f>
        <v>0</v>
      </c>
      <c r="E5" s="7">
        <f>C5*'CPI&amp;Int'!C11</f>
        <v>39412.36429523983</v>
      </c>
      <c r="F5" s="17">
        <f>E5/MAX($E$4:E5)-1</f>
        <v>0</v>
      </c>
    </row>
    <row r="6" spans="2:6" ht="12.75">
      <c r="B6" s="1">
        <v>19540</v>
      </c>
      <c r="C6" s="7">
        <v>1891</v>
      </c>
      <c r="D6" s="8">
        <f>C6/MAX($C$4:C6)-1</f>
        <v>0</v>
      </c>
      <c r="E6" s="7">
        <f>C6*'CPI&amp;Int'!C12</f>
        <v>38626.167956306155</v>
      </c>
      <c r="F6" s="17">
        <f>E6/MAX($E$4:E6)-1</f>
        <v>-0.01994796183868197</v>
      </c>
    </row>
    <row r="7" spans="2:6" ht="12.75">
      <c r="B7" s="1">
        <v>19632</v>
      </c>
      <c r="C7" s="7">
        <v>1881</v>
      </c>
      <c r="D7" s="8">
        <f>C7/MAX($C$4:C7)-1</f>
        <v>-0.005288207297726055</v>
      </c>
      <c r="E7" s="7">
        <f>C7*'CPI&amp;Int'!C13</f>
        <v>38555.662492002615</v>
      </c>
      <c r="F7" s="17">
        <f>E7/MAX($E$4:E7)-1</f>
        <v>-0.021736879239713236</v>
      </c>
    </row>
    <row r="8" spans="2:6" ht="12.75">
      <c r="B8" s="1">
        <v>19724</v>
      </c>
      <c r="C8" s="7">
        <v>1872</v>
      </c>
      <c r="D8" s="8">
        <f>C8/MAX($C$4:C8)-1</f>
        <v>-0.01004759386567955</v>
      </c>
      <c r="E8" s="7">
        <f>C8*'CPI&amp;Int'!C14</f>
        <v>38040.114148431414</v>
      </c>
      <c r="F8" s="17">
        <f>E8/MAX($E$4:E8)-1</f>
        <v>-0.034817757608470945</v>
      </c>
    </row>
    <row r="9" spans="2:6" ht="12.75">
      <c r="B9" s="1">
        <v>19814</v>
      </c>
      <c r="C9" s="7">
        <v>1863</v>
      </c>
      <c r="D9" s="8">
        <f>C9/MAX($C$4:C9)-1</f>
        <v>-0.014806980433633044</v>
      </c>
      <c r="E9" s="7">
        <f>C9*'CPI&amp;Int'!C15</f>
        <v>37697.850668230094</v>
      </c>
      <c r="F9" s="17">
        <f>E9/MAX($E$4:E9)-1</f>
        <v>-0.043501922751099986</v>
      </c>
    </row>
    <row r="10" spans="2:6" ht="12.75">
      <c r="B10" s="1">
        <v>19905</v>
      </c>
      <c r="C10" s="7">
        <v>1872</v>
      </c>
      <c r="D10" s="8">
        <f>C10/MAX($C$4:C10)-1</f>
        <v>-0.01004759386567955</v>
      </c>
      <c r="E10" s="7">
        <f>C10*'CPI&amp;Int'!C16</f>
        <v>37124.33777484822</v>
      </c>
      <c r="F10" s="17">
        <f>E10/MAX($E$4:E10)-1</f>
        <v>-0.05805352105374584</v>
      </c>
    </row>
    <row r="11" spans="2:6" ht="12.75">
      <c r="B11" s="1">
        <v>19997</v>
      </c>
      <c r="C11" s="7">
        <v>1863</v>
      </c>
      <c r="D11" s="8">
        <f>C11/MAX($C$4:C11)-1</f>
        <v>-0.014806980433633044</v>
      </c>
      <c r="E11" s="7">
        <f>C11*'CPI&amp;Int'!C17</f>
        <v>37074.47454751958</v>
      </c>
      <c r="F11" s="17">
        <f>E11/MAX($E$4:E11)-1</f>
        <v>-0.05931868817122998</v>
      </c>
    </row>
    <row r="12" spans="2:6" ht="12.75">
      <c r="B12" s="1">
        <v>20089</v>
      </c>
      <c r="C12" s="7">
        <v>1853</v>
      </c>
      <c r="D12" s="8">
        <f>C12/MAX($C$4:C12)-1</f>
        <v>-0.0200951877313591</v>
      </c>
      <c r="E12" s="7">
        <f>C12*'CPI&amp;Int'!C18</f>
        <v>36557.3041226057</v>
      </c>
      <c r="F12" s="17">
        <f>E12/MAX($E$4:E12)-1</f>
        <v>-0.07244072320165162</v>
      </c>
    </row>
    <row r="13" spans="2:6" ht="12.75">
      <c r="B13" s="1">
        <v>20179</v>
      </c>
      <c r="C13" s="7">
        <v>1900</v>
      </c>
      <c r="D13" s="8">
        <f>C13/MAX($C$4:C13)-1</f>
        <v>0</v>
      </c>
      <c r="E13" s="7">
        <f>C13*'CPI&amp;Int'!C19</f>
        <v>37326.74424778761</v>
      </c>
      <c r="F13" s="17">
        <f>E13/MAX($E$4:E13)-1</f>
        <v>-0.05291791255730671</v>
      </c>
    </row>
    <row r="14" spans="2:6" ht="12.75">
      <c r="B14" s="1">
        <v>20270</v>
      </c>
      <c r="C14" s="7">
        <v>1937</v>
      </c>
      <c r="D14" s="8">
        <f>C14/MAX($C$4:C14)-1</f>
        <v>0</v>
      </c>
      <c r="E14" s="7">
        <f>C14*'CPI&amp;Int'!C20</f>
        <v>37294.54104943625</v>
      </c>
      <c r="F14" s="17">
        <f>E14/MAX($E$4:E14)-1</f>
        <v>-0.053734996204208074</v>
      </c>
    </row>
    <row r="15" spans="2:6" ht="12.75">
      <c r="B15" s="1">
        <v>20362</v>
      </c>
      <c r="C15" s="7">
        <v>1937</v>
      </c>
      <c r="D15" s="8">
        <f>C15/MAX($C$4:C15)-1</f>
        <v>0</v>
      </c>
      <c r="E15" s="7">
        <f>C15*'CPI&amp;Int'!C21</f>
        <v>37424.37409051349</v>
      </c>
      <c r="F15" s="17">
        <f>E15/MAX($E$4:E15)-1</f>
        <v>-0.050440775129200865</v>
      </c>
    </row>
    <row r="16" spans="2:6" ht="12.75">
      <c r="B16" s="1">
        <v>20454</v>
      </c>
      <c r="C16" s="7">
        <v>1937</v>
      </c>
      <c r="D16" s="8">
        <f>C16/MAX($C$4:C16)-1</f>
        <v>0</v>
      </c>
      <c r="E16" s="7">
        <f>C16*'CPI&amp;Int'!C22</f>
        <v>37101.47181190682</v>
      </c>
      <c r="F16" s="17">
        <f>E16/MAX($E$4:E16)-1</f>
        <v>-0.05863369337657609</v>
      </c>
    </row>
    <row r="17" spans="2:6" ht="12.75">
      <c r="B17" s="1">
        <v>20545</v>
      </c>
      <c r="C17" s="7">
        <v>1975</v>
      </c>
      <c r="D17" s="8">
        <f>C17/MAX($C$4:C17)-1</f>
        <v>0</v>
      </c>
      <c r="E17" s="7">
        <f>C17*'CPI&amp;Int'!C23</f>
        <v>37670.066371681416</v>
      </c>
      <c r="F17" s="17">
        <f>E17/MAX($E$4:E17)-1</f>
        <v>-0.04420688671470663</v>
      </c>
    </row>
    <row r="18" spans="2:6" ht="12.75">
      <c r="B18" s="1">
        <v>20636</v>
      </c>
      <c r="C18" s="7">
        <v>2003</v>
      </c>
      <c r="D18" s="8">
        <f>C18/MAX($C$4:C18)-1</f>
        <v>0</v>
      </c>
      <c r="E18" s="7">
        <f>C18*'CPI&amp;Int'!C24</f>
        <v>37442.02862098873</v>
      </c>
      <c r="F18" s="17">
        <f>E18/MAX($E$4:E18)-1</f>
        <v>-0.049992831170726726</v>
      </c>
    </row>
    <row r="19" spans="2:6" ht="12.75">
      <c r="B19" s="1">
        <v>20728</v>
      </c>
      <c r="C19" s="7">
        <v>2003</v>
      </c>
      <c r="D19" s="8">
        <f>C19/MAX($C$4:C19)-1</f>
        <v>0</v>
      </c>
      <c r="E19" s="7">
        <f>C19*'CPI&amp;Int'!C25</f>
        <v>37572.37510879025</v>
      </c>
      <c r="F19" s="17">
        <f>E19/MAX($E$4:E19)-1</f>
        <v>-0.046685582541208026</v>
      </c>
    </row>
    <row r="20" spans="2:6" ht="12.75">
      <c r="B20" s="1">
        <v>20820</v>
      </c>
      <c r="C20" s="7">
        <v>2003</v>
      </c>
      <c r="D20" s="8">
        <f>C20/MAX($C$4:C20)-1</f>
        <v>0</v>
      </c>
      <c r="E20" s="7">
        <f>C20*'CPI&amp;Int'!C26</f>
        <v>37248.19585849871</v>
      </c>
      <c r="F20" s="17">
        <f>E20/MAX($E$4:E20)-1</f>
        <v>-0.0549109010697566</v>
      </c>
    </row>
    <row r="21" spans="2:6" ht="12.75">
      <c r="B21" s="1">
        <v>20910</v>
      </c>
      <c r="C21" s="7">
        <v>2021</v>
      </c>
      <c r="D21" s="8">
        <f>C21/MAX($C$4:C21)-1</f>
        <v>0</v>
      </c>
      <c r="E21" s="7">
        <f>C21*'CPI&amp;Int'!C27</f>
        <v>37134.36743393009</v>
      </c>
      <c r="F21" s="17">
        <f>E21/MAX($E$4:E21)-1</f>
        <v>-0.05779904103811584</v>
      </c>
    </row>
    <row r="22" spans="2:6" ht="12.75">
      <c r="B22" s="1">
        <v>21001</v>
      </c>
      <c r="C22" s="7">
        <v>2021</v>
      </c>
      <c r="D22" s="8">
        <f>C22/MAX($C$4:C22)-1</f>
        <v>0</v>
      </c>
      <c r="E22" s="7">
        <f>C22*'CPI&amp;Int'!C28</f>
        <v>36914.078813559325</v>
      </c>
      <c r="F22" s="17">
        <f>E22/MAX($E$4:E22)-1</f>
        <v>-0.06338836876077092</v>
      </c>
    </row>
    <row r="23" spans="2:6" ht="12.75">
      <c r="B23" s="1">
        <v>21093</v>
      </c>
      <c r="C23" s="7">
        <v>2030</v>
      </c>
      <c r="D23" s="8">
        <f>C23/MAX($C$4:C23)-1</f>
        <v>0</v>
      </c>
      <c r="E23" s="7">
        <f>C23*'CPI&amp;Int'!C29</f>
        <v>36582.43311036789</v>
      </c>
      <c r="F23" s="17">
        <f>E23/MAX($E$4:E23)-1</f>
        <v>-0.07180313171959929</v>
      </c>
    </row>
    <row r="24" spans="2:6" ht="12.75">
      <c r="B24" s="1">
        <v>21185</v>
      </c>
      <c r="C24" s="7">
        <v>2030</v>
      </c>
      <c r="D24" s="8">
        <f>C24/MAX($C$4:C24)-1</f>
        <v>0</v>
      </c>
      <c r="E24" s="7">
        <f>C24*'CPI&amp;Int'!C30</f>
        <v>36129.3063583815</v>
      </c>
      <c r="F24" s="17">
        <f>E24/MAX($E$4:E24)-1</f>
        <v>-0.08330020275527728</v>
      </c>
    </row>
    <row r="25" spans="2:6" ht="12.75">
      <c r="B25" s="1">
        <v>21275</v>
      </c>
      <c r="C25" s="7">
        <v>2049</v>
      </c>
      <c r="D25" s="8">
        <f>C25/MAX($C$4:C25)-1</f>
        <v>0</v>
      </c>
      <c r="E25" s="7">
        <f>C25*'CPI&amp;Int'!C31</f>
        <v>36347.404938271604</v>
      </c>
      <c r="F25" s="17">
        <f>E25/MAX($E$4:E25)-1</f>
        <v>-0.0777664423785509</v>
      </c>
    </row>
    <row r="26" spans="2:6" ht="12.75">
      <c r="B26" s="1">
        <v>21366</v>
      </c>
      <c r="C26" s="7">
        <v>2049</v>
      </c>
      <c r="D26" s="8">
        <f>C26/MAX($C$4:C26)-1</f>
        <v>0</v>
      </c>
      <c r="E26" s="7">
        <f>C26*'CPI&amp;Int'!C32</f>
        <v>35816.78588807786</v>
      </c>
      <c r="F26" s="17">
        <f>E26/MAX($E$4:E26)-1</f>
        <v>-0.09122970599346258</v>
      </c>
    </row>
    <row r="27" spans="2:6" ht="12.75">
      <c r="B27" s="1">
        <v>21458</v>
      </c>
      <c r="C27" s="7">
        <v>2058</v>
      </c>
      <c r="D27" s="8">
        <f>C27/MAX($C$4:C27)-1</f>
        <v>0</v>
      </c>
      <c r="E27" s="7">
        <f>C27*'CPI&amp;Int'!C33</f>
        <v>36387.26333059885</v>
      </c>
      <c r="F27" s="17">
        <f>E27/MAX($E$4:E27)-1</f>
        <v>-0.07675512542155072</v>
      </c>
    </row>
    <row r="28" spans="2:6" ht="12.75">
      <c r="B28" s="1">
        <v>21550</v>
      </c>
      <c r="C28" s="7">
        <v>2068</v>
      </c>
      <c r="D28" s="8">
        <f>C28/MAX($C$4:C28)-1</f>
        <v>0</v>
      </c>
      <c r="E28" s="7">
        <f>C28*'CPI&amp;Int'!C34</f>
        <v>36090.367611336034</v>
      </c>
      <c r="F28" s="17">
        <f>E28/MAX($E$4:E28)-1</f>
        <v>-0.08428818578399833</v>
      </c>
    </row>
    <row r="29" spans="2:6" ht="12.75">
      <c r="B29" s="1">
        <v>21640</v>
      </c>
      <c r="C29" s="7">
        <v>2077</v>
      </c>
      <c r="D29" s="8">
        <f>C29/MAX($C$4:C29)-1</f>
        <v>0</v>
      </c>
      <c r="E29" s="7">
        <f>C29*'CPI&amp;Int'!C35</f>
        <v>36072.18452860597</v>
      </c>
      <c r="F29" s="17">
        <f>E29/MAX($E$4:E29)-1</f>
        <v>-0.08474954056580875</v>
      </c>
    </row>
    <row r="30" spans="2:6" ht="12.75">
      <c r="B30" s="1">
        <v>21731</v>
      </c>
      <c r="C30" s="7">
        <v>2105</v>
      </c>
      <c r="D30" s="8">
        <f>C30/MAX($C$4:C30)-1</f>
        <v>0</v>
      </c>
      <c r="E30" s="7">
        <f>C30*'CPI&amp;Int'!C36</f>
        <v>36915.43124491457</v>
      </c>
      <c r="F30" s="17">
        <f>E30/MAX($E$4:E30)-1</f>
        <v>-0.06335405386037274</v>
      </c>
    </row>
    <row r="31" spans="2:6" ht="12.75">
      <c r="B31" s="1">
        <v>21823</v>
      </c>
      <c r="C31" s="7">
        <v>2124</v>
      </c>
      <c r="D31" s="8">
        <f>C31/MAX($C$4:C31)-1</f>
        <v>0</v>
      </c>
      <c r="E31" s="7">
        <f>C31*'CPI&amp;Int'!C37</f>
        <v>37339.78140293638</v>
      </c>
      <c r="F31" s="17">
        <f>E31/MAX($E$4:E31)-1</f>
        <v>-0.05258712410089472</v>
      </c>
    </row>
    <row r="32" spans="2:6" ht="12.75">
      <c r="B32" s="1">
        <v>21915</v>
      </c>
      <c r="C32" s="7">
        <v>2170</v>
      </c>
      <c r="D32" s="8">
        <f>C32/MAX($C$4:C32)-1</f>
        <v>0</v>
      </c>
      <c r="E32" s="7">
        <f>C32*'CPI&amp;Int'!C38</f>
        <v>37870.45344129555</v>
      </c>
      <c r="F32" s="17">
        <f>E32/MAX($E$4:E32)-1</f>
        <v>-0.0391225160305978</v>
      </c>
    </row>
    <row r="33" spans="2:8" ht="12.75">
      <c r="B33" s="1">
        <v>22006</v>
      </c>
      <c r="C33" s="7">
        <v>2189</v>
      </c>
      <c r="D33" s="8">
        <f>C33/MAX($C$4:C33)-1</f>
        <v>0</v>
      </c>
      <c r="E33" s="7">
        <f>C33*'CPI&amp;Int'!C39</f>
        <v>38202.03805668016</v>
      </c>
      <c r="F33" s="17">
        <f>E33/MAX($E$4:E33)-1</f>
        <v>-0.030709303037317448</v>
      </c>
      <c r="H33" s="18">
        <f>C33/Wages!G7</f>
        <v>2.8604457914327286</v>
      </c>
    </row>
    <row r="34" spans="2:8" ht="12.75">
      <c r="B34" s="1">
        <v>22097</v>
      </c>
      <c r="C34" s="7">
        <v>2235</v>
      </c>
      <c r="D34" s="8">
        <f>C34/MAX($C$4:C34)-1</f>
        <v>0</v>
      </c>
      <c r="E34" s="7">
        <f>C34*'CPI&amp;Int'!C40</f>
        <v>38753.78519710378</v>
      </c>
      <c r="F34" s="17">
        <f>E34/MAX($E$4:E34)-1</f>
        <v>-0.016709961706499077</v>
      </c>
      <c r="H34" s="18">
        <f>C34/Wages!G8</f>
        <v>2.851018622310014</v>
      </c>
    </row>
    <row r="35" spans="2:8" ht="12.75">
      <c r="B35" s="1">
        <v>22189</v>
      </c>
      <c r="C35" s="7">
        <v>2301</v>
      </c>
      <c r="D35" s="8">
        <f>C35/MAX($C$4:C35)-1</f>
        <v>0</v>
      </c>
      <c r="E35" s="7">
        <f>C35*'CPI&amp;Int'!C41</f>
        <v>39834.098795180726</v>
      </c>
      <c r="F35" s="17">
        <f>E35/MAX($E$4:E35)-1</f>
        <v>0</v>
      </c>
      <c r="H35" s="18">
        <f>C35/Wages!G9</f>
        <v>2.8669490837863214</v>
      </c>
    </row>
    <row r="36" spans="2:8" ht="12.75">
      <c r="B36" s="1">
        <v>22281</v>
      </c>
      <c r="C36" s="7">
        <v>2328</v>
      </c>
      <c r="D36" s="8">
        <f>C36/MAX($C$4:C36)-1</f>
        <v>0</v>
      </c>
      <c r="E36" s="7">
        <f>C36*'CPI&amp;Int'!C42</f>
        <v>39885.04292527822</v>
      </c>
      <c r="F36" s="17">
        <f>E36/MAX($E$4:E36)-1</f>
        <v>0</v>
      </c>
      <c r="H36" s="18">
        <f>C36/Wages!G10</f>
        <v>2.90058994656869</v>
      </c>
    </row>
    <row r="37" spans="2:8" ht="12.75">
      <c r="B37" s="1">
        <v>22371</v>
      </c>
      <c r="C37" s="7">
        <v>2403</v>
      </c>
      <c r="D37" s="8">
        <f>C37/MAX($C$4:C37)-1</f>
        <v>0</v>
      </c>
      <c r="E37" s="7">
        <f>C37*'CPI&amp;Int'!C43</f>
        <v>40942.18102766798</v>
      </c>
      <c r="F37" s="17">
        <f>E37/MAX($E$4:E37)-1</f>
        <v>0</v>
      </c>
      <c r="H37" s="18">
        <f>C37/Wages!G11</f>
        <v>2.994036787630826</v>
      </c>
    </row>
    <row r="38" spans="2:8" ht="12.75">
      <c r="B38" s="1">
        <v>22462</v>
      </c>
      <c r="C38" s="7">
        <v>2440</v>
      </c>
      <c r="D38" s="8">
        <f>C38/MAX($C$4:C38)-1</f>
        <v>0</v>
      </c>
      <c r="E38" s="7">
        <f>C38*'CPI&amp;Int'!C44</f>
        <v>41085.40624999999</v>
      </c>
      <c r="F38" s="17">
        <f>E38/MAX($E$4:E38)-1</f>
        <v>0</v>
      </c>
      <c r="H38" s="18">
        <f>C38/Wages!G12</f>
        <v>2.9621849925747745</v>
      </c>
    </row>
    <row r="39" spans="2:8" ht="12.75">
      <c r="B39" s="1">
        <v>22554</v>
      </c>
      <c r="C39" s="7">
        <v>2468</v>
      </c>
      <c r="D39" s="8">
        <f>C39/MAX($C$4:C39)-1</f>
        <v>0</v>
      </c>
      <c r="E39" s="7">
        <f>C39*'CPI&amp;Int'!C45</f>
        <v>41043.83024691358</v>
      </c>
      <c r="F39" s="17">
        <f>E39/MAX($E$4:E39)-1</f>
        <v>-0.0010119409026511095</v>
      </c>
      <c r="H39" s="18">
        <f>C39/Wages!G13</f>
        <v>2.996177279374813</v>
      </c>
    </row>
    <row r="40" spans="2:8" ht="12.75">
      <c r="B40" s="1">
        <v>22646</v>
      </c>
      <c r="C40" s="7">
        <v>2543</v>
      </c>
      <c r="D40" s="8">
        <f>C40/MAX($C$4:C40)-1</f>
        <v>0</v>
      </c>
      <c r="E40" s="7">
        <f>C40*'CPI&amp;Int'!C46</f>
        <v>41807.23035850497</v>
      </c>
      <c r="F40" s="17">
        <f>E40/MAX($E$4:E40)-1</f>
        <v>0</v>
      </c>
      <c r="H40" s="18">
        <f>C40/Wages!G14</f>
        <v>3.0872280475892016</v>
      </c>
    </row>
    <row r="41" spans="2:8" ht="12.75">
      <c r="B41" s="1">
        <v>22736</v>
      </c>
      <c r="C41" s="7">
        <v>2552</v>
      </c>
      <c r="D41" s="8">
        <f>C41/MAX($C$4:C41)-1</f>
        <v>0</v>
      </c>
      <c r="E41" s="7">
        <f>C41*'CPI&amp;Int'!C47</f>
        <v>41543.24471299094</v>
      </c>
      <c r="F41" s="17">
        <f>E41/MAX($E$4:E41)-1</f>
        <v>-0.006314353839044107</v>
      </c>
      <c r="H41" s="18">
        <f>C41/Wages!G15</f>
        <v>2.947024669542005</v>
      </c>
    </row>
    <row r="42" spans="2:8" ht="12.75">
      <c r="B42" s="1">
        <v>22827</v>
      </c>
      <c r="C42" s="7">
        <v>2599</v>
      </c>
      <c r="D42" s="8">
        <f>C42/MAX($C$4:C42)-1</f>
        <v>0</v>
      </c>
      <c r="E42" s="7">
        <f>C42*'CPI&amp;Int'!C48</f>
        <v>41401.512934220256</v>
      </c>
      <c r="F42" s="17">
        <f>E42/MAX($E$4:E42)-1</f>
        <v>-0.009704479842496339</v>
      </c>
      <c r="H42" s="18">
        <f>C42/Wages!G16</f>
        <v>2.92984029110433</v>
      </c>
    </row>
    <row r="43" spans="2:8" ht="12.75">
      <c r="B43" s="1">
        <v>22919</v>
      </c>
      <c r="C43" s="7">
        <v>2645</v>
      </c>
      <c r="D43" s="8">
        <f>C43/MAX($C$4:C43)-1</f>
        <v>0</v>
      </c>
      <c r="E43" s="7">
        <f>C43*'CPI&amp;Int'!C49</f>
        <v>42353.40638930163</v>
      </c>
      <c r="F43" s="17">
        <f>E43/MAX($E$4:E43)-1</f>
        <v>0</v>
      </c>
      <c r="H43" s="18">
        <f>C43/Wages!G17</f>
        <v>2.9123541070248846</v>
      </c>
    </row>
    <row r="44" spans="2:8" ht="12.75">
      <c r="B44" s="1">
        <v>23011</v>
      </c>
      <c r="C44" s="7">
        <v>2673</v>
      </c>
      <c r="D44" s="8">
        <f>C44/MAX($C$4:C44)-1</f>
        <v>0</v>
      </c>
      <c r="E44" s="7">
        <f>C44*'CPI&amp;Int'!C50</f>
        <v>42801.760029717676</v>
      </c>
      <c r="F44" s="17">
        <f>E44/MAX($E$4:E44)-1</f>
        <v>0</v>
      </c>
      <c r="H44" s="18">
        <f>C44/Wages!G18</f>
        <v>2.943184320634222</v>
      </c>
    </row>
    <row r="45" spans="2:8" ht="12.75">
      <c r="B45" s="1">
        <v>23101</v>
      </c>
      <c r="C45" s="7">
        <v>2748</v>
      </c>
      <c r="D45" s="8">
        <f>C45/MAX($C$4:C45)-1</f>
        <v>0</v>
      </c>
      <c r="E45" s="7">
        <f>C45*'CPI&amp;Int'!C51</f>
        <v>43358.45095168375</v>
      </c>
      <c r="F45" s="17">
        <f>E45/MAX($E$4:E45)-1</f>
        <v>0</v>
      </c>
      <c r="H45" s="18">
        <f>C45/Wages!G19</f>
        <v>3.0257652499449463</v>
      </c>
    </row>
    <row r="46" spans="2:8" ht="12.75">
      <c r="B46" s="1">
        <v>23192</v>
      </c>
      <c r="C46" s="7">
        <v>2822</v>
      </c>
      <c r="D46" s="8">
        <f>C46/MAX($C$4:C46)-1</f>
        <v>0</v>
      </c>
      <c r="E46" s="7">
        <f>C46*'CPI&amp;Int'!C52</f>
        <v>44299.02840495266</v>
      </c>
      <c r="F46" s="17">
        <f>E46/MAX($E$4:E46)-1</f>
        <v>0</v>
      </c>
      <c r="H46" s="18">
        <f>C46/Wages!G20</f>
        <v>3.027572148911061</v>
      </c>
    </row>
    <row r="47" spans="2:8" ht="12.75">
      <c r="B47" s="1">
        <v>23284</v>
      </c>
      <c r="C47" s="7">
        <v>2850</v>
      </c>
      <c r="D47" s="8">
        <f>C47/MAX($C$4:C47)-1</f>
        <v>0</v>
      </c>
      <c r="E47" s="7">
        <f>C47*'CPI&amp;Int'!C53</f>
        <v>45033.760997067446</v>
      </c>
      <c r="F47" s="17">
        <f>E47/MAX($E$4:E47)-1</f>
        <v>0</v>
      </c>
      <c r="H47" s="18">
        <f>C47/Wages!G21</f>
        <v>3.057611844222723</v>
      </c>
    </row>
    <row r="48" spans="2:8" ht="12.75">
      <c r="B48" s="1">
        <v>23376</v>
      </c>
      <c r="C48" s="7">
        <v>2943</v>
      </c>
      <c r="D48" s="8">
        <f>C48/MAX($C$4:C48)-1</f>
        <v>0</v>
      </c>
      <c r="E48" s="7">
        <f>C48*'CPI&amp;Int'!C54</f>
        <v>46164.83187772926</v>
      </c>
      <c r="F48" s="17">
        <f>E48/MAX($E$4:E48)-1</f>
        <v>0</v>
      </c>
      <c r="H48" s="18">
        <f>C48/Wages!G22</f>
        <v>3.1573865465078854</v>
      </c>
    </row>
    <row r="49" spans="2:8" ht="12.75">
      <c r="B49" s="1">
        <v>23467</v>
      </c>
      <c r="C49" s="7">
        <v>2999</v>
      </c>
      <c r="D49" s="8">
        <f>C49/MAX($C$4:C49)-1</f>
        <v>0</v>
      </c>
      <c r="E49" s="7">
        <f>C49*'CPI&amp;Int'!C55</f>
        <v>46635.96464646465</v>
      </c>
      <c r="F49" s="17">
        <f>E49/MAX($E$4:E49)-1</f>
        <v>0</v>
      </c>
      <c r="H49" s="18">
        <f>C49/Wages!G23</f>
        <v>3.06051637922237</v>
      </c>
    </row>
    <row r="50" spans="2:8" ht="12.75">
      <c r="B50" s="1">
        <v>23558</v>
      </c>
      <c r="C50" s="7">
        <v>3092</v>
      </c>
      <c r="D50" s="8">
        <f>C50/MAX($C$4:C50)-1</f>
        <v>0</v>
      </c>
      <c r="E50" s="7">
        <f>C50*'CPI&amp;Int'!C56</f>
        <v>47196.79603399434</v>
      </c>
      <c r="F50" s="17">
        <f>E50/MAX($E$4:E50)-1</f>
        <v>0</v>
      </c>
      <c r="H50" s="18">
        <f>C50/Wages!G24</f>
        <v>3.080294879458059</v>
      </c>
    </row>
    <row r="51" spans="2:8" ht="12.75">
      <c r="B51" s="1">
        <v>23650</v>
      </c>
      <c r="C51" s="7">
        <v>3139</v>
      </c>
      <c r="D51" s="8">
        <f>C51/MAX($C$4:C51)-1</f>
        <v>0</v>
      </c>
      <c r="E51" s="7">
        <f>C51*'CPI&amp;Int'!C57</f>
        <v>47543.82782853127</v>
      </c>
      <c r="F51" s="17">
        <f>E51/MAX($E$4:E51)-1</f>
        <v>0</v>
      </c>
      <c r="H51" s="18">
        <f>C51/Wages!G25</f>
        <v>3.0543933054393304</v>
      </c>
    </row>
    <row r="52" spans="2:8" ht="12.75">
      <c r="B52" s="1">
        <v>23742</v>
      </c>
      <c r="C52" s="7">
        <v>3185</v>
      </c>
      <c r="D52" s="8">
        <f>C52/MAX($C$4:C52)-1</f>
        <v>0</v>
      </c>
      <c r="E52" s="7">
        <f>C52*'CPI&amp;Int'!C58</f>
        <v>47803.83356545961</v>
      </c>
      <c r="F52" s="17">
        <f>E52/MAX($E$4:E52)-1</f>
        <v>0</v>
      </c>
      <c r="H52" s="18">
        <f>C52/Wages!G26</f>
        <v>3.0991534494502284</v>
      </c>
    </row>
    <row r="53" spans="2:8" ht="12.75">
      <c r="B53" s="1">
        <v>23832</v>
      </c>
      <c r="C53" s="7">
        <v>3269</v>
      </c>
      <c r="D53" s="8">
        <f>C53/MAX($C$4:C53)-1</f>
        <v>0</v>
      </c>
      <c r="E53" s="7">
        <f>C53*'CPI&amp;Int'!C59</f>
        <v>48624.40096618357</v>
      </c>
      <c r="F53" s="17">
        <f>E53/MAX($E$4:E53)-1</f>
        <v>0</v>
      </c>
      <c r="H53" s="18">
        <f>C53/Wages!G27</f>
        <v>3.180889364600564</v>
      </c>
    </row>
    <row r="54" spans="2:8" ht="12.75">
      <c r="B54" s="1">
        <v>23923</v>
      </c>
      <c r="C54" s="7">
        <v>3344</v>
      </c>
      <c r="D54" s="8">
        <f>C54/MAX($C$4:C54)-1</f>
        <v>0</v>
      </c>
      <c r="E54" s="7">
        <f>C54*'CPI&amp;Int'!C60</f>
        <v>48534.16296296296</v>
      </c>
      <c r="F54" s="17">
        <f>E54/MAX($E$4:E54)-1</f>
        <v>-0.0018558172733761369</v>
      </c>
      <c r="H54" s="18">
        <f>C54/Wages!G28</f>
        <v>3.179916317991631</v>
      </c>
    </row>
    <row r="55" spans="2:8" ht="12.75">
      <c r="B55" s="1">
        <v>24015</v>
      </c>
      <c r="C55" s="7">
        <v>3381</v>
      </c>
      <c r="D55" s="8">
        <f>C55/MAX($C$4:C55)-1</f>
        <v>0</v>
      </c>
      <c r="E55" s="7">
        <f>C55*'CPI&amp;Int'!C61</f>
        <v>48873.704225352114</v>
      </c>
      <c r="F55" s="17">
        <f>E55/MAX($E$4:E55)-1</f>
        <v>0</v>
      </c>
      <c r="H55" s="18">
        <f>C55/Wages!G29</f>
        <v>3.1436541143654115</v>
      </c>
    </row>
    <row r="56" spans="2:8" ht="12.75">
      <c r="B56" s="1">
        <v>24107</v>
      </c>
      <c r="C56" s="7">
        <v>3418</v>
      </c>
      <c r="D56" s="8">
        <f>C56/MAX($C$4:C56)-1</f>
        <v>0</v>
      </c>
      <c r="E56" s="7">
        <f>C56*'CPI&amp;Int'!C62</f>
        <v>49079.383077948034</v>
      </c>
      <c r="F56" s="17">
        <f>E56/MAX($E$4:E56)-1</f>
        <v>0</v>
      </c>
      <c r="H56" s="18">
        <f>C56/Wages!G30</f>
        <v>3.1089685282881576</v>
      </c>
    </row>
    <row r="57" spans="2:8" ht="12.75">
      <c r="B57" s="1">
        <v>24197</v>
      </c>
      <c r="C57" s="7">
        <v>3465</v>
      </c>
      <c r="D57" s="8">
        <f>C57/MAX($C$4:C57)-1</f>
        <v>0</v>
      </c>
      <c r="E57" s="7">
        <f>C57*'CPI&amp;Int'!C63</f>
        <v>49359.64639788499</v>
      </c>
      <c r="F57" s="17">
        <f>E57/MAX($E$4:E57)-1</f>
        <v>0</v>
      </c>
      <c r="H57" s="18">
        <f>C57/Wages!G31</f>
        <v>3.0846612659129353</v>
      </c>
    </row>
    <row r="58" spans="2:8" ht="12.75">
      <c r="B58" s="1">
        <v>24288</v>
      </c>
      <c r="C58" s="7">
        <v>3558</v>
      </c>
      <c r="D58" s="8">
        <f>C58/MAX($C$4:C58)-1</f>
        <v>0</v>
      </c>
      <c r="E58" s="7">
        <f>C58*'CPI&amp;Int'!C64</f>
        <v>49731.24124513619</v>
      </c>
      <c r="F58" s="17">
        <f>E58/MAX($E$4:E58)-1</f>
        <v>0</v>
      </c>
      <c r="H58" s="18">
        <f>C58/Wages!G32</f>
        <v>3.1014644351464433</v>
      </c>
    </row>
    <row r="59" spans="2:8" ht="12.75">
      <c r="B59" s="1">
        <v>24380</v>
      </c>
      <c r="C59" s="7">
        <v>3558</v>
      </c>
      <c r="D59" s="8">
        <f>C59/MAX($C$4:C59)-1</f>
        <v>0</v>
      </c>
      <c r="E59" s="7">
        <f>C59*'CPI&amp;Int'!C65</f>
        <v>49602.570504527816</v>
      </c>
      <c r="F59" s="17">
        <f>E59/MAX($E$4:E59)-1</f>
        <v>-0.002587322121604174</v>
      </c>
      <c r="H59" s="18">
        <f>C59/Wages!G33</f>
        <v>3.1014644351464433</v>
      </c>
    </row>
    <row r="60" spans="2:8" ht="12.75">
      <c r="B60" s="1">
        <v>24472</v>
      </c>
      <c r="C60" s="7">
        <v>3586</v>
      </c>
      <c r="D60" s="8">
        <f>C60/MAX($C$4:C60)-1</f>
        <v>0</v>
      </c>
      <c r="E60" s="7">
        <f>C60*'CPI&amp;Int'!C66</f>
        <v>49576.04746632457</v>
      </c>
      <c r="F60" s="17">
        <f>E60/MAX($E$4:E60)-1</f>
        <v>-0.003120649614326676</v>
      </c>
      <c r="H60" s="18">
        <f>C60/Wages!G34</f>
        <v>3.0620783878404914</v>
      </c>
    </row>
    <row r="61" spans="2:8" ht="12.75">
      <c r="B61" s="1">
        <v>24562</v>
      </c>
      <c r="C61" s="7">
        <v>3642</v>
      </c>
      <c r="D61" s="8">
        <f>C61/MAX($C$4:C61)-1</f>
        <v>0</v>
      </c>
      <c r="E61" s="7">
        <f>C61*'CPI&amp;Int'!C67</f>
        <v>50093.188257817485</v>
      </c>
      <c r="F61" s="17">
        <f>E61/MAX($E$4:E61)-1</f>
        <v>0</v>
      </c>
      <c r="H61" s="18">
        <f>C61/Wages!G35</f>
        <v>3.174686192468619</v>
      </c>
    </row>
    <row r="62" spans="2:8" ht="12.75">
      <c r="B62" s="1">
        <v>24653</v>
      </c>
      <c r="C62" s="7">
        <v>3698</v>
      </c>
      <c r="D62" s="8">
        <f>C62/MAX($C$4:C62)-1</f>
        <v>0</v>
      </c>
      <c r="E62" s="7">
        <f>C62*'CPI&amp;Int'!C68</f>
        <v>50413.02593295383</v>
      </c>
      <c r="F62" s="17">
        <f>E62/MAX($E$4:E62)-1</f>
        <v>0</v>
      </c>
      <c r="H62" s="18">
        <f>C62/Wages!G36</f>
        <v>3.2235006973500697</v>
      </c>
    </row>
    <row r="63" spans="2:8" ht="12.75">
      <c r="B63" s="1">
        <v>24745</v>
      </c>
      <c r="C63" s="7">
        <v>3763</v>
      </c>
      <c r="D63" s="8">
        <f>C63/MAX($C$4:C63)-1</f>
        <v>0</v>
      </c>
      <c r="E63" s="7">
        <f>C63*'CPI&amp;Int'!C69</f>
        <v>51592.83651399491</v>
      </c>
      <c r="F63" s="17">
        <f>E63/MAX($E$4:E63)-1</f>
        <v>0</v>
      </c>
      <c r="H63" s="18">
        <f>C63/Wages!G37</f>
        <v>3.1489539748953974</v>
      </c>
    </row>
    <row r="64" spans="2:8" ht="12.75">
      <c r="B64" s="1">
        <v>24837</v>
      </c>
      <c r="C64" s="7">
        <v>3837</v>
      </c>
      <c r="D64" s="8">
        <f>C64/MAX($C$4:C64)-1</f>
        <v>0</v>
      </c>
      <c r="E64" s="7">
        <f>C64*'CPI&amp;Int'!C70</f>
        <v>51946.52072864322</v>
      </c>
      <c r="F64" s="17">
        <f>E64/MAX($E$4:E64)-1</f>
        <v>0</v>
      </c>
      <c r="H64" s="18">
        <f>C64/Wages!G38</f>
        <v>3.1479202559684967</v>
      </c>
    </row>
    <row r="65" spans="2:8" ht="12.75">
      <c r="B65" s="1">
        <v>24928</v>
      </c>
      <c r="C65" s="7">
        <v>3903</v>
      </c>
      <c r="D65" s="8">
        <f>C65/MAX($C$4:C65)-1</f>
        <v>0</v>
      </c>
      <c r="E65" s="7">
        <f>C65*'CPI&amp;Int'!C71</f>
        <v>52119.80111524163</v>
      </c>
      <c r="F65" s="17">
        <f>E65/MAX($E$4:E65)-1</f>
        <v>0</v>
      </c>
      <c r="H65" s="18">
        <f>C65/Wages!G39</f>
        <v>3.202067437853803</v>
      </c>
    </row>
    <row r="66" spans="2:8" ht="12.75">
      <c r="B66" s="1">
        <v>25019</v>
      </c>
      <c r="C66" s="7">
        <v>3996</v>
      </c>
      <c r="D66" s="8">
        <f>C66/MAX($C$4:C66)-1</f>
        <v>0</v>
      </c>
      <c r="E66" s="7">
        <f>C66*'CPI&amp;Int'!C72</f>
        <v>52134.254237288136</v>
      </c>
      <c r="F66" s="17">
        <f>E66/MAX($E$4:E66)-1</f>
        <v>0</v>
      </c>
      <c r="H66" s="18">
        <f>C66/Wages!G40</f>
        <v>3.2153202446089475</v>
      </c>
    </row>
    <row r="67" spans="2:8" ht="12.75">
      <c r="B67" s="1">
        <v>25111</v>
      </c>
      <c r="C67" s="7">
        <v>4052</v>
      </c>
      <c r="D67" s="8">
        <f>C67/MAX($C$4:C67)-1</f>
        <v>0</v>
      </c>
      <c r="E67" s="7">
        <f>C67*'CPI&amp;Int'!C73</f>
        <v>52578.420228777846</v>
      </c>
      <c r="F67" s="17">
        <f>E67/MAX($E$4:E67)-1</f>
        <v>0</v>
      </c>
      <c r="H67" s="18">
        <f>C67/Wages!G41</f>
        <v>3.1396249806291645</v>
      </c>
    </row>
    <row r="68" spans="2:8" ht="12.75">
      <c r="B68" s="1">
        <v>25203</v>
      </c>
      <c r="C68" s="7">
        <v>4089</v>
      </c>
      <c r="D68" s="8">
        <f>C68/MAX($C$4:C68)-1</f>
        <v>0</v>
      </c>
      <c r="E68" s="7">
        <f>C68*'CPI&amp;Int'!C74</f>
        <v>52427.255800118975</v>
      </c>
      <c r="F68" s="17">
        <f>E68/MAX($E$4:E68)-1</f>
        <v>-0.0028750279677693946</v>
      </c>
      <c r="H68" s="18">
        <f>C68/Wages!G42</f>
        <v>3.1106884747052113</v>
      </c>
    </row>
    <row r="69" spans="2:8" ht="12.75">
      <c r="B69" s="1">
        <v>25293</v>
      </c>
      <c r="C69" s="7">
        <v>4145</v>
      </c>
      <c r="D69" s="8">
        <f>C69/MAX($C$4:C69)-1</f>
        <v>0</v>
      </c>
      <c r="E69" s="7">
        <f>C69*'CPI&amp;Int'!C75</f>
        <v>52122.04492415402</v>
      </c>
      <c r="F69" s="17">
        <f>E69/MAX($E$4:E69)-1</f>
        <v>-0.008679897620317623</v>
      </c>
      <c r="H69" s="18">
        <f>C69/Wages!G43</f>
        <v>3.096981470412433</v>
      </c>
    </row>
    <row r="70" spans="2:8" ht="12.75">
      <c r="B70" s="1">
        <v>25384</v>
      </c>
      <c r="C70" s="7">
        <v>4201</v>
      </c>
      <c r="D70" s="8">
        <f>C70/MAX($C$4:C70)-1</f>
        <v>0</v>
      </c>
      <c r="E70" s="7">
        <f>C70*'CPI&amp;Int'!C76</f>
        <v>51977.12571756601</v>
      </c>
      <c r="F70" s="17">
        <f>E70/MAX($E$4:E70)-1</f>
        <v>-0.011436146399901426</v>
      </c>
      <c r="H70" s="18">
        <f>C70/Wages!G44</f>
        <v>3.0837554136386993</v>
      </c>
    </row>
    <row r="71" spans="2:8" ht="12.75">
      <c r="B71" s="1">
        <v>25476</v>
      </c>
      <c r="C71" s="7">
        <v>4229</v>
      </c>
      <c r="D71" s="8">
        <f>C71/MAX($C$4:C71)-1</f>
        <v>0</v>
      </c>
      <c r="E71" s="7">
        <f>C71*'CPI&amp;Int'!C77</f>
        <v>52233.602865329514</v>
      </c>
      <c r="F71" s="17">
        <f>E71/MAX($E$4:E71)-1</f>
        <v>-0.006558153743455475</v>
      </c>
      <c r="H71" s="18">
        <f>C71/Wages!G45</f>
        <v>2.9990780795688248</v>
      </c>
    </row>
    <row r="72" spans="2:8" ht="12.75">
      <c r="B72" s="1">
        <v>25568</v>
      </c>
      <c r="C72" s="7">
        <v>4312</v>
      </c>
      <c r="D72" s="8">
        <f>C72/MAX($C$4:C72)-1</f>
        <v>0</v>
      </c>
      <c r="E72" s="7">
        <f>C72*'CPI&amp;Int'!C78</f>
        <v>52595.66270514997</v>
      </c>
      <c r="F72" s="17">
        <f>E72/MAX($E$4:E72)-1</f>
        <v>0</v>
      </c>
      <c r="H72" s="18">
        <f>C72/Wages!G46</f>
        <v>3.0579391532515423</v>
      </c>
    </row>
    <row r="73" spans="2:8" ht="12.75">
      <c r="B73" s="1">
        <v>25658</v>
      </c>
      <c r="C73" s="7">
        <v>4378</v>
      </c>
      <c r="D73" s="8">
        <f>C73/MAX($C$4:C73)-1</f>
        <v>0</v>
      </c>
      <c r="E73" s="7">
        <f>C73*'CPI&amp;Int'!C79</f>
        <v>52392.578567462515</v>
      </c>
      <c r="F73" s="17">
        <f>E73/MAX($E$4:E73)-1</f>
        <v>-0.003861233555054522</v>
      </c>
      <c r="H73" s="18">
        <f>C73/Wages!G47</f>
        <v>3.0529986052998606</v>
      </c>
    </row>
    <row r="74" spans="2:8" ht="12.75">
      <c r="B74" s="1">
        <v>25749</v>
      </c>
      <c r="C74" s="7">
        <v>4452</v>
      </c>
      <c r="D74" s="8">
        <f>C74/MAX($C$4:C74)-1</f>
        <v>0</v>
      </c>
      <c r="E74" s="7">
        <f>C74*'CPI&amp;Int'!C80</f>
        <v>52035.767895878525</v>
      </c>
      <c r="F74" s="17">
        <f>E74/MAX($E$4:E74)-1</f>
        <v>-0.01064526579710956</v>
      </c>
      <c r="H74" s="18">
        <f>C74/Wages!G48</f>
        <v>2.969979986657772</v>
      </c>
    </row>
    <row r="75" spans="2:8" ht="12.75">
      <c r="B75" s="1">
        <v>25841</v>
      </c>
      <c r="C75" s="7">
        <v>4508</v>
      </c>
      <c r="D75" s="8">
        <f>C75/MAX($C$4:C75)-1</f>
        <v>0</v>
      </c>
      <c r="E75" s="7">
        <f>C75*'CPI&amp;Int'!C81</f>
        <v>52124.95922746781</v>
      </c>
      <c r="F75" s="17">
        <f>E75/MAX($E$4:E75)-1</f>
        <v>-0.008949473273507591</v>
      </c>
      <c r="H75" s="18">
        <f>C75/Wages!G49</f>
        <v>2.9159120310478657</v>
      </c>
    </row>
    <row r="76" spans="2:8" ht="12.75">
      <c r="B76" s="1">
        <v>25933</v>
      </c>
      <c r="C76" s="7">
        <v>4582</v>
      </c>
      <c r="D76" s="8">
        <f>C76/MAX($C$4:C76)-1</f>
        <v>0</v>
      </c>
      <c r="E76" s="7">
        <f>C76*'CPI&amp;Int'!C82</f>
        <v>51894.8218602207</v>
      </c>
      <c r="F76" s="17">
        <f>E76/MAX($E$4:E76)-1</f>
        <v>-0.013325069195499362</v>
      </c>
      <c r="H76" s="18">
        <f>C76/Wages!G50</f>
        <v>2.9092063492063494</v>
      </c>
    </row>
    <row r="77" spans="2:8" ht="12.75">
      <c r="B77" s="1">
        <v>26023</v>
      </c>
      <c r="C77" s="7">
        <v>4741</v>
      </c>
      <c r="D77" s="8">
        <f>C77/MAX($C$4:C77)-1</f>
        <v>0</v>
      </c>
      <c r="E77" s="7">
        <f>C77*'CPI&amp;Int'!C83</f>
        <v>52267.40306905371</v>
      </c>
      <c r="F77" s="17">
        <f>E77/MAX($E$4:E77)-1</f>
        <v>-0.006241192129025408</v>
      </c>
      <c r="H77" s="18">
        <f>C77/Wages!G51</f>
        <v>2.939243645381277</v>
      </c>
    </row>
    <row r="78" spans="2:8" ht="12.75">
      <c r="B78" s="1">
        <v>26114</v>
      </c>
      <c r="C78" s="7">
        <v>4908</v>
      </c>
      <c r="D78" s="8">
        <f>C78/MAX($C$4:C78)-1</f>
        <v>0</v>
      </c>
      <c r="E78" s="7">
        <f>C78*'CPI&amp;Int'!C84</f>
        <v>52238.08592592592</v>
      </c>
      <c r="F78" s="17">
        <f>E78/MAX($E$4:E78)-1</f>
        <v>-0.006798598227169661</v>
      </c>
      <c r="H78" s="18">
        <f>C78/Wages!G52</f>
        <v>2.976349302607641</v>
      </c>
    </row>
    <row r="79" spans="2:8" ht="12.75">
      <c r="B79" s="1">
        <v>26206</v>
      </c>
      <c r="C79" s="7">
        <v>5244</v>
      </c>
      <c r="D79" s="8">
        <f>C79/MAX($C$4:C79)-1</f>
        <v>0</v>
      </c>
      <c r="E79" s="7">
        <f>C79*'CPI&amp;Int'!C85</f>
        <v>55053.05991232343</v>
      </c>
      <c r="F79" s="17">
        <f>E79/MAX($E$4:E79)-1</f>
        <v>0</v>
      </c>
      <c r="H79" s="18">
        <f>C79/Wages!G53</f>
        <v>3.081081081081081</v>
      </c>
    </row>
    <row r="80" spans="2:8" ht="12.75">
      <c r="B80" s="1">
        <v>26298</v>
      </c>
      <c r="C80" s="7">
        <v>5533</v>
      </c>
      <c r="D80" s="8">
        <f>C80/MAX($C$4:C80)-1</f>
        <v>0</v>
      </c>
      <c r="E80" s="7">
        <f>C80*'CPI&amp;Int'!C86</f>
        <v>57388.23339749759</v>
      </c>
      <c r="F80" s="17">
        <f>E80/MAX($E$4:E80)-1</f>
        <v>0</v>
      </c>
      <c r="H80" s="18">
        <f>C80/Wages!G54</f>
        <v>3.178058587018955</v>
      </c>
    </row>
    <row r="81" spans="2:8" ht="12.75">
      <c r="B81" s="1">
        <v>26389</v>
      </c>
      <c r="C81" s="7">
        <v>6008</v>
      </c>
      <c r="D81" s="8">
        <f>C81/MAX($C$4:C81)-1</f>
        <v>0</v>
      </c>
      <c r="E81" s="7">
        <f>C81*'CPI&amp;Int'!C87</f>
        <v>61340.79772619612</v>
      </c>
      <c r="F81" s="17">
        <f>E81/MAX($E$4:E81)-1</f>
        <v>0</v>
      </c>
      <c r="H81" s="18">
        <f>C81/Wages!G55</f>
        <v>3.3564245810055864</v>
      </c>
    </row>
    <row r="82" spans="2:8" ht="12.75">
      <c r="B82" s="1">
        <v>26480</v>
      </c>
      <c r="C82" s="7">
        <v>6557</v>
      </c>
      <c r="D82" s="8">
        <f>C82/MAX($C$4:C82)-1</f>
        <v>0</v>
      </c>
      <c r="E82" s="7">
        <f>C82*'CPI&amp;Int'!C88</f>
        <v>65731.6376744186</v>
      </c>
      <c r="F82" s="17">
        <f>E82/MAX($E$4:E82)-1</f>
        <v>0</v>
      </c>
      <c r="H82" s="18">
        <f>C82/Wages!G56</f>
        <v>3.5328663793103448</v>
      </c>
    </row>
    <row r="83" spans="2:8" ht="12.75">
      <c r="B83" s="1">
        <v>26572</v>
      </c>
      <c r="C83" s="7">
        <v>7395</v>
      </c>
      <c r="D83" s="8">
        <f>C83/MAX($C$4:C83)-1</f>
        <v>0</v>
      </c>
      <c r="E83" s="7">
        <f>C83*'CPI&amp;Int'!C89</f>
        <v>72944.82151029748</v>
      </c>
      <c r="F83" s="17">
        <f>E83/MAX($E$4:E83)-1</f>
        <v>0</v>
      </c>
      <c r="H83" s="18">
        <f>C83/Wages!G57</f>
        <v>3.9003164556962027</v>
      </c>
    </row>
    <row r="84" spans="2:8" ht="12.75">
      <c r="B84" s="1">
        <v>26664</v>
      </c>
      <c r="C84" s="7">
        <v>7880</v>
      </c>
      <c r="D84" s="8">
        <f>C84/MAX($C$4:C84)-1</f>
        <v>0</v>
      </c>
      <c r="E84" s="7">
        <f>C84*'CPI&amp;Int'!C90</f>
        <v>75854.23849933005</v>
      </c>
      <c r="F84" s="17">
        <f>E84/MAX($E$4:E84)-1</f>
        <v>0</v>
      </c>
      <c r="H84" s="18">
        <f>C84/Wages!G58</f>
        <v>3.9858371269600403</v>
      </c>
    </row>
    <row r="85" spans="2:8" ht="12.75">
      <c r="B85" s="1">
        <v>26754</v>
      </c>
      <c r="C85" s="7">
        <v>8396</v>
      </c>
      <c r="D85" s="8">
        <f>C85/MAX($C$4:C85)-1</f>
        <v>0</v>
      </c>
      <c r="E85" s="7">
        <f>C85*'CPI&amp;Int'!C91</f>
        <v>79437.65935030728</v>
      </c>
      <c r="F85" s="17">
        <f>E85/MAX($E$4:E85)-1</f>
        <v>0</v>
      </c>
      <c r="H85" s="18">
        <f>C85/Wages!G59</f>
        <v>4.1156862745098035</v>
      </c>
    </row>
    <row r="86" spans="2:8" ht="12.75">
      <c r="B86" s="1">
        <v>26845</v>
      </c>
      <c r="C86" s="7">
        <v>8832</v>
      </c>
      <c r="D86" s="8">
        <f>C86/MAX($C$4:C86)-1</f>
        <v>0</v>
      </c>
      <c r="E86" s="7">
        <f>C86*'CPI&amp;Int'!C92</f>
        <v>81002.59404255319</v>
      </c>
      <c r="F86" s="17">
        <f>E86/MAX($E$4:E86)-1</f>
        <v>0</v>
      </c>
      <c r="H86" s="18">
        <f>C86/Wages!G60</f>
        <v>4.154280338664158</v>
      </c>
    </row>
    <row r="87" spans="2:8" ht="12.75">
      <c r="B87" s="1">
        <v>26937</v>
      </c>
      <c r="C87" s="7">
        <v>9183</v>
      </c>
      <c r="D87" s="8">
        <f>C87/MAX($C$4:C87)-1</f>
        <v>0</v>
      </c>
      <c r="E87" s="7">
        <f>C87*'CPI&amp;Int'!C93</f>
        <v>82916.29618768329</v>
      </c>
      <c r="F87" s="17">
        <f>E87/MAX($E$4:E87)-1</f>
        <v>0</v>
      </c>
      <c r="H87" s="18">
        <f>C87/Wages!G61</f>
        <v>4.202745995423341</v>
      </c>
    </row>
    <row r="88" spans="2:8" ht="12.75">
      <c r="B88" s="1">
        <v>27029</v>
      </c>
      <c r="C88" s="7">
        <v>9767</v>
      </c>
      <c r="D88" s="8">
        <f>C88/MAX($C$4:C88)-1</f>
        <v>0</v>
      </c>
      <c r="E88" s="7">
        <f>C88*'CPI&amp;Int'!C94</f>
        <v>85260.4904819765</v>
      </c>
      <c r="F88" s="17">
        <f>E88/MAX($E$4:E88)-1</f>
        <v>0</v>
      </c>
      <c r="H88" s="18">
        <f>C88/Wages!G62</f>
        <v>4.308337009263344</v>
      </c>
    </row>
    <row r="89" spans="2:8" ht="12.75">
      <c r="B89" s="1">
        <v>27119</v>
      </c>
      <c r="C89" s="7">
        <v>9928</v>
      </c>
      <c r="D89" s="8">
        <f>C89/MAX($C$4:C89)-1</f>
        <v>0</v>
      </c>
      <c r="E89" s="7">
        <f>C89*'CPI&amp;Int'!C95</f>
        <v>83227.60949047063</v>
      </c>
      <c r="F89" s="17">
        <f>E89/MAX($E$4:E89)-1</f>
        <v>-0.02384317730303953</v>
      </c>
      <c r="H89" s="18">
        <f>C89/Wages!G63</f>
        <v>4.3127715030408345</v>
      </c>
    </row>
    <row r="90" spans="2:8" ht="12.75">
      <c r="B90" s="1">
        <v>27210</v>
      </c>
      <c r="C90" s="7">
        <v>10027</v>
      </c>
      <c r="D90" s="8">
        <f>C90/MAX($C$4:C90)-1</f>
        <v>0</v>
      </c>
      <c r="E90" s="7">
        <f>C90*'CPI&amp;Int'!C96</f>
        <v>79336.24486049927</v>
      </c>
      <c r="F90" s="17">
        <f>E90/MAX($E$4:E90)-1</f>
        <v>-0.06948406686364983</v>
      </c>
      <c r="H90" s="18">
        <f>C90/Wages!G64</f>
        <v>4.119556285949055</v>
      </c>
    </row>
    <row r="91" spans="2:8" ht="12.75">
      <c r="B91" s="1">
        <v>27302</v>
      </c>
      <c r="C91" s="7">
        <v>10148</v>
      </c>
      <c r="D91" s="8">
        <f>C91/MAX($C$4:C91)-1</f>
        <v>0</v>
      </c>
      <c r="E91" s="7">
        <f>C91*'CPI&amp;Int'!C97</f>
        <v>78310.00501253133</v>
      </c>
      <c r="F91" s="17">
        <f>E91/MAX($E$4:E91)-1</f>
        <v>-0.08152058978495391</v>
      </c>
      <c r="H91" s="18">
        <f>C91/Wages!G65</f>
        <v>3.858555133079848</v>
      </c>
    </row>
    <row r="92" spans="2:8" ht="12.75">
      <c r="B92" s="1">
        <v>27394</v>
      </c>
      <c r="C92" s="7">
        <v>10208</v>
      </c>
      <c r="D92" s="8">
        <f>C92/MAX($C$4:C92)-1</f>
        <v>0</v>
      </c>
      <c r="E92" s="7">
        <f>C92*'CPI&amp;Int'!C98</f>
        <v>75424.4168666438</v>
      </c>
      <c r="F92" s="17">
        <f>E92/MAX($E$4:E92)-1</f>
        <v>-0.11536496634876836</v>
      </c>
      <c r="H92" s="18">
        <f>C92/Wages!G66</f>
        <v>3.6470167917113256</v>
      </c>
    </row>
    <row r="93" spans="2:8" ht="12.75">
      <c r="B93" s="1">
        <v>27484</v>
      </c>
      <c r="C93" s="7">
        <v>10388</v>
      </c>
      <c r="D93" s="8">
        <f>C93/MAX($C$4:C93)-1</f>
        <v>0</v>
      </c>
      <c r="E93" s="7">
        <f>C93*'CPI&amp;Int'!C99</f>
        <v>72386.86194633042</v>
      </c>
      <c r="F93" s="17">
        <f>E93/MAX($E$4:E93)-1</f>
        <v>-0.1509917250401871</v>
      </c>
      <c r="H93" s="18">
        <f>C93/Wages!G67</f>
        <v>3.3455716586151367</v>
      </c>
    </row>
    <row r="94" spans="2:8" ht="12.75">
      <c r="B94" s="1">
        <v>27575</v>
      </c>
      <c r="C94" s="7">
        <v>10728</v>
      </c>
      <c r="D94" s="8">
        <f>C94/MAX($C$4:C94)-1</f>
        <v>0</v>
      </c>
      <c r="E94" s="7">
        <f>C94*'CPI&amp;Int'!C100</f>
        <v>68307.41033973411</v>
      </c>
      <c r="F94" s="17">
        <f>E94/MAX($E$4:E94)-1</f>
        <v>-0.19883864198301981</v>
      </c>
      <c r="H94" s="18">
        <f>C94/Wages!G68</f>
        <v>3.2897884084636613</v>
      </c>
    </row>
    <row r="95" spans="2:8" ht="12.75">
      <c r="B95" s="1">
        <v>27667</v>
      </c>
      <c r="C95" s="7">
        <v>10978</v>
      </c>
      <c r="D95" s="8">
        <f>C95/MAX($C$4:C95)-1</f>
        <v>0</v>
      </c>
      <c r="E95" s="7">
        <f>C95*'CPI&amp;Int'!C101</f>
        <v>66952.13186191284</v>
      </c>
      <c r="F95" s="17">
        <f>E95/MAX($E$4:E95)-1</f>
        <v>-0.21473438067933615</v>
      </c>
      <c r="H95" s="18">
        <f>C95/Wages!G69</f>
        <v>3.1573195283290194</v>
      </c>
    </row>
    <row r="96" spans="2:8" ht="12.75">
      <c r="B96" s="1">
        <v>27759</v>
      </c>
      <c r="C96" s="7">
        <v>11288</v>
      </c>
      <c r="D96" s="8">
        <f>C96/MAX($C$4:C96)-1</f>
        <v>0</v>
      </c>
      <c r="E96" s="7">
        <f>C96*'CPI&amp;Int'!C102</f>
        <v>66545.47702407002</v>
      </c>
      <c r="F96" s="17">
        <f>E96/MAX($E$4:E96)-1</f>
        <v>-0.21950393848441108</v>
      </c>
      <c r="H96" s="18">
        <f>C96/Wages!G70</f>
        <v>3.18510158013544</v>
      </c>
    </row>
    <row r="97" spans="2:8" ht="12.75">
      <c r="B97" s="1">
        <v>27850</v>
      </c>
      <c r="C97" s="7">
        <v>11519</v>
      </c>
      <c r="D97" s="8">
        <f>C97/MAX($C$4:C97)-1</f>
        <v>0</v>
      </c>
      <c r="E97" s="7">
        <f>C97*'CPI&amp;Int'!C103</f>
        <v>65540.92053854276</v>
      </c>
      <c r="F97" s="17">
        <f>E97/MAX($E$4:E97)-1</f>
        <v>-0.23128614240850898</v>
      </c>
      <c r="H97" s="18">
        <f>C97/Wages!G71</f>
        <v>3.139547560643227</v>
      </c>
    </row>
    <row r="98" spans="2:8" ht="12.75">
      <c r="B98" s="1">
        <v>27941</v>
      </c>
      <c r="C98" s="7">
        <v>11739</v>
      </c>
      <c r="D98" s="8">
        <f>C98/MAX($C$4:C98)-1</f>
        <v>0</v>
      </c>
      <c r="E98" s="7">
        <f>C98*'CPI&amp;Int'!C104</f>
        <v>64444.89735099338</v>
      </c>
      <c r="F98" s="17">
        <f>E98/MAX($E$4:E98)-1</f>
        <v>-0.24414113751061994</v>
      </c>
      <c r="H98" s="18">
        <f>C98/Wages!G72</f>
        <v>3.111317254174397</v>
      </c>
    </row>
    <row r="99" spans="2:8" ht="12.75">
      <c r="B99" s="1">
        <v>28033</v>
      </c>
      <c r="C99" s="7">
        <v>11999</v>
      </c>
      <c r="D99" s="8">
        <f>C99/MAX($C$4:C99)-1</f>
        <v>0</v>
      </c>
      <c r="E99" s="7">
        <f>C99*'CPI&amp;Int'!C105</f>
        <v>64379.99676375405</v>
      </c>
      <c r="F99" s="17">
        <f>E99/MAX($E$4:E99)-1</f>
        <v>-0.24490234105135078</v>
      </c>
      <c r="H99" s="18">
        <f>C99/Wages!G73</f>
        <v>3.0790351552476265</v>
      </c>
    </row>
    <row r="100" spans="2:8" ht="12.75">
      <c r="B100" s="1">
        <v>28125</v>
      </c>
      <c r="C100" s="7">
        <v>12209</v>
      </c>
      <c r="D100" s="8">
        <f>C100/MAX($C$4:C100)-1</f>
        <v>0</v>
      </c>
      <c r="E100" s="7">
        <f>C100*'CPI&amp;Int'!C106</f>
        <v>62622.698000951925</v>
      </c>
      <c r="F100" s="17">
        <f>E100/MAX($E$4:E100)-1</f>
        <v>-0.2655132799852947</v>
      </c>
      <c r="H100" s="18">
        <f>C100/Wages!G74</f>
        <v>3.038576406172225</v>
      </c>
    </row>
    <row r="101" spans="2:8" ht="12.75">
      <c r="B101" s="1">
        <v>28215</v>
      </c>
      <c r="C101" s="7">
        <v>12409</v>
      </c>
      <c r="D101" s="8">
        <f>C101/MAX($C$4:C101)-1</f>
        <v>0</v>
      </c>
      <c r="E101" s="7">
        <f>C101*'CPI&amp;Int'!C107</f>
        <v>60605.2973034217</v>
      </c>
      <c r="F101" s="17">
        <f>E101/MAX($E$4:E101)-1</f>
        <v>-0.28917489260476104</v>
      </c>
      <c r="H101" s="18">
        <f>C101/Wages!G75</f>
        <v>2.9995165578921923</v>
      </c>
    </row>
    <row r="102" spans="2:8" ht="12.75">
      <c r="B102" s="1">
        <v>28306</v>
      </c>
      <c r="C102" s="7">
        <v>12689</v>
      </c>
      <c r="D102" s="8">
        <f>C102/MAX($C$4:C102)-1</f>
        <v>0</v>
      </c>
      <c r="E102" s="7">
        <f>C102*'CPI&amp;Int'!C108</f>
        <v>59324.51561822126</v>
      </c>
      <c r="F102" s="17">
        <f>E102/MAX($E$4:E102)-1</f>
        <v>-0.3041968761514213</v>
      </c>
      <c r="H102" s="18">
        <f>C102/Wages!G76</f>
        <v>3.011153298528714</v>
      </c>
    </row>
    <row r="103" spans="2:8" ht="12.75">
      <c r="B103" s="1">
        <v>28398</v>
      </c>
      <c r="C103" s="7">
        <v>12970</v>
      </c>
      <c r="D103" s="8">
        <f>C103/MAX($C$4:C103)-1</f>
        <v>0</v>
      </c>
      <c r="E103" s="7">
        <f>C103*'CPI&amp;Int'!C109</f>
        <v>59693.01943198805</v>
      </c>
      <c r="F103" s="17">
        <f>E103/MAX($E$4:E103)-1</f>
        <v>-0.29987478262740297</v>
      </c>
      <c r="H103" s="18">
        <f>C103/Wages!G77</f>
        <v>3.003705419175544</v>
      </c>
    </row>
    <row r="104" spans="2:8" ht="12.75">
      <c r="B104" s="1">
        <v>28490</v>
      </c>
      <c r="C104" s="7">
        <v>13150</v>
      </c>
      <c r="D104" s="8">
        <f>C104/MAX($C$4:C104)-1</f>
        <v>0</v>
      </c>
      <c r="E104" s="7">
        <f>C104*'CPI&amp;Int'!C110</f>
        <v>59655.219953693966</v>
      </c>
      <c r="F104" s="17">
        <f>E104/MAX($E$4:E104)-1</f>
        <v>-0.30031812371165423</v>
      </c>
      <c r="H104" s="18">
        <f>C104/Wages!G78</f>
        <v>2.926123720516244</v>
      </c>
    </row>
    <row r="105" spans="2:8" ht="12.75">
      <c r="B105" s="1">
        <v>28580</v>
      </c>
      <c r="C105" s="7">
        <v>13820</v>
      </c>
      <c r="D105" s="8">
        <f>C105/MAX($C$4:C105)-1</f>
        <v>0</v>
      </c>
      <c r="E105" s="7">
        <f>C105*'CPI&amp;Int'!C111</f>
        <v>61643.72102649007</v>
      </c>
      <c r="F105" s="17">
        <f>E105/MAX($E$4:E105)-1</f>
        <v>-0.27699546791229</v>
      </c>
      <c r="H105" s="18">
        <f>C105/Wages!G79</f>
        <v>2.9746018080068874</v>
      </c>
    </row>
    <row r="106" spans="2:8" ht="12.75">
      <c r="B106" s="1">
        <v>28671</v>
      </c>
      <c r="C106" s="7">
        <v>14491</v>
      </c>
      <c r="D106" s="8">
        <f>C106/MAX($C$4:C106)-1</f>
        <v>0</v>
      </c>
      <c r="E106" s="7">
        <f>C106*'CPI&amp;Int'!C112</f>
        <v>62917.91357775988</v>
      </c>
      <c r="F106" s="17">
        <f>E106/MAX($E$4:E106)-1</f>
        <v>-0.26205076674922134</v>
      </c>
      <c r="H106" s="18">
        <f>C106/Wages!G80</f>
        <v>2.9688588404015572</v>
      </c>
    </row>
    <row r="107" spans="2:8" ht="12.75">
      <c r="B107" s="1">
        <v>28763</v>
      </c>
      <c r="C107" s="7">
        <v>15912</v>
      </c>
      <c r="D107" s="8">
        <f>C107/MAX($C$4:C107)-1</f>
        <v>0</v>
      </c>
      <c r="E107" s="7">
        <f>C107*'CPI&amp;Int'!C113</f>
        <v>67911.15564356436</v>
      </c>
      <c r="F107" s="17">
        <f>E107/MAX($E$4:E107)-1</f>
        <v>-0.20348621900175068</v>
      </c>
      <c r="H107" s="18">
        <f>C107/Wages!G81</f>
        <v>3.1741472172351886</v>
      </c>
    </row>
    <row r="108" spans="2:8" ht="12.75">
      <c r="B108" s="1">
        <v>28855</v>
      </c>
      <c r="C108" s="7">
        <v>16823</v>
      </c>
      <c r="D108" s="8">
        <f>C108/MAX($C$4:C108)-1</f>
        <v>0</v>
      </c>
      <c r="E108" s="7">
        <f>C108*'CPI&amp;Int'!C114</f>
        <v>70596.98578660436</v>
      </c>
      <c r="F108" s="17">
        <f>E108/MAX($E$4:E108)-1</f>
        <v>-0.17198475650890033</v>
      </c>
      <c r="H108" s="18">
        <f>C108/Wages!G82</f>
        <v>3.2742312183729076</v>
      </c>
    </row>
    <row r="109" spans="2:8" ht="12.75">
      <c r="B109" s="1">
        <v>28945</v>
      </c>
      <c r="C109" s="7">
        <v>17793</v>
      </c>
      <c r="D109" s="8">
        <f>C109/MAX($C$4:C109)-1</f>
        <v>0</v>
      </c>
      <c r="E109" s="7">
        <f>C109*'CPI&amp;Int'!C115</f>
        <v>72425.40679886685</v>
      </c>
      <c r="F109" s="17">
        <f>E109/MAX($E$4:E109)-1</f>
        <v>-0.1505396416388538</v>
      </c>
      <c r="H109" s="18">
        <f>C109/Wages!G83</f>
        <v>3.29805375347544</v>
      </c>
    </row>
    <row r="110" spans="2:8" ht="12.75">
      <c r="B110" s="1">
        <v>29036</v>
      </c>
      <c r="C110" s="7">
        <v>19075</v>
      </c>
      <c r="D110" s="8">
        <f>C110/MAX($C$4:C110)-1</f>
        <v>0</v>
      </c>
      <c r="E110" s="7">
        <f>C110*'CPI&amp;Int'!C116</f>
        <v>74885.87887067396</v>
      </c>
      <c r="F110" s="17">
        <f>E110/MAX($E$4:E110)-1</f>
        <v>-0.12168135032598326</v>
      </c>
      <c r="H110" s="18">
        <f>C110/Wages!G84</f>
        <v>3.405033916458408</v>
      </c>
    </row>
    <row r="111" spans="2:8" ht="12.75">
      <c r="B111" s="1">
        <v>29128</v>
      </c>
      <c r="C111" s="7">
        <v>20485</v>
      </c>
      <c r="D111" s="8">
        <f>C111/MAX($C$4:C111)-1</f>
        <v>0</v>
      </c>
      <c r="E111" s="7">
        <f>C111*'CPI&amp;Int'!C117</f>
        <v>75382.1418815093</v>
      </c>
      <c r="F111" s="17">
        <f>E111/MAX($E$4:E111)-1</f>
        <v>-0.11586079958753481</v>
      </c>
      <c r="H111" s="18">
        <f>C111/Wages!G85</f>
        <v>3.4874021109976168</v>
      </c>
    </row>
    <row r="112" spans="2:8" ht="12.75">
      <c r="B112" s="1">
        <v>29220</v>
      </c>
      <c r="C112" s="7">
        <v>21966</v>
      </c>
      <c r="D112" s="8">
        <f>C112/MAX($C$4:C112)-1</f>
        <v>0</v>
      </c>
      <c r="E112" s="7">
        <f>C112*'CPI&amp;Int'!C118</f>
        <v>78617.2696778479</v>
      </c>
      <c r="F112" s="17">
        <f>E112/MAX($E$4:E112)-1</f>
        <v>-0.0779167556575685</v>
      </c>
      <c r="H112" s="18">
        <f>C112/Wages!G86</f>
        <v>3.5429032258064517</v>
      </c>
    </row>
    <row r="113" spans="2:8" ht="12.75">
      <c r="B113" s="1">
        <v>29311</v>
      </c>
      <c r="C113" s="7">
        <v>22677</v>
      </c>
      <c r="D113" s="8">
        <f>C113/MAX($C$4:C113)-1</f>
        <v>0</v>
      </c>
      <c r="E113" s="7">
        <f>C113*'CPI&amp;Int'!C119</f>
        <v>77506.72074215033</v>
      </c>
      <c r="F113" s="17">
        <f>E113/MAX($E$4:E113)-1</f>
        <v>-0.09094211980243383</v>
      </c>
      <c r="H113" s="18">
        <f>C113/Wages!G87</f>
        <v>3.509828199969045</v>
      </c>
    </row>
    <row r="114" spans="2:8" ht="12.75">
      <c r="B114" s="1">
        <v>29402</v>
      </c>
      <c r="C114" s="7">
        <v>23348</v>
      </c>
      <c r="D114" s="8">
        <f>C114/MAX($C$4:C114)-1</f>
        <v>0</v>
      </c>
      <c r="E114" s="7">
        <f>C114*'CPI&amp;Int'!C120</f>
        <v>75411.27588790648</v>
      </c>
      <c r="F114" s="17">
        <f>E114/MAX($E$4:E114)-1</f>
        <v>-0.11551909376069192</v>
      </c>
      <c r="H114" s="18">
        <f>C114/Wages!G88</f>
        <v>3.448744460856721</v>
      </c>
    </row>
    <row r="115" spans="2:8" ht="12.75">
      <c r="B115" s="1">
        <v>29494</v>
      </c>
      <c r="C115" s="7">
        <v>23628</v>
      </c>
      <c r="D115" s="8">
        <f>C115/MAX($C$4:C115)-1</f>
        <v>0</v>
      </c>
      <c r="E115" s="7">
        <f>C115*'CPI&amp;Int'!C121</f>
        <v>74725.50022010271</v>
      </c>
      <c r="F115" s="17">
        <f>E115/MAX($E$4:E115)-1</f>
        <v>-0.12356239334678498</v>
      </c>
      <c r="H115" s="18">
        <f>C115/Wages!G89</f>
        <v>3.3977566867989646</v>
      </c>
    </row>
    <row r="116" spans="2:8" ht="12.75">
      <c r="B116" s="1">
        <v>29586</v>
      </c>
      <c r="C116" s="7">
        <v>23497</v>
      </c>
      <c r="D116" s="8">
        <f>C116/MAX($C$4:C116)-1</f>
        <v>-0.005544269510749933</v>
      </c>
      <c r="E116" s="7">
        <f>C116*'CPI&amp;Int'!C122</f>
        <v>72951.72010947854</v>
      </c>
      <c r="F116" s="17">
        <f>E116/MAX($E$4:E116)-1</f>
        <v>-0.14436663808660544</v>
      </c>
      <c r="H116" s="18">
        <f>C116/Wages!G90</f>
        <v>3.295974189928461</v>
      </c>
    </row>
    <row r="117" spans="2:8" ht="12.75">
      <c r="B117" s="1">
        <v>29676</v>
      </c>
      <c r="C117" s="7">
        <v>23730</v>
      </c>
      <c r="D117" s="8">
        <f>C117/MAX($C$4:C117)-1</f>
        <v>0</v>
      </c>
      <c r="E117" s="7">
        <f>C117*'CPI&amp;Int'!C123</f>
        <v>71964.63908822289</v>
      </c>
      <c r="F117" s="17">
        <f>E117/MAX($E$4:E117)-1</f>
        <v>-0.15594387644959973</v>
      </c>
      <c r="H117" s="18">
        <f>C117/Wages!G91</f>
        <v>3.237380627557981</v>
      </c>
    </row>
    <row r="118" spans="2:8" ht="12.75">
      <c r="B118" s="1">
        <v>29767</v>
      </c>
      <c r="C118" s="7">
        <v>24098</v>
      </c>
      <c r="D118" s="8">
        <f>C118/MAX($C$4:C118)-1</f>
        <v>0</v>
      </c>
      <c r="E118" s="7">
        <f>C118*'CPI&amp;Int'!C124</f>
        <v>69687.9369381457</v>
      </c>
      <c r="F118" s="17">
        <f>E118/MAX($E$4:E118)-1</f>
        <v>-0.18264677408960872</v>
      </c>
      <c r="H118" s="18">
        <f>C118/Wages!G92</f>
        <v>3.2147812166488796</v>
      </c>
    </row>
    <row r="119" spans="2:8" ht="12.75">
      <c r="B119" s="1">
        <v>29859</v>
      </c>
      <c r="C119" s="7">
        <v>24188</v>
      </c>
      <c r="D119" s="8">
        <f>C119/MAX($C$4:C119)-1</f>
        <v>0</v>
      </c>
      <c r="E119" s="7">
        <f>C119*'CPI&amp;Int'!C125</f>
        <v>68749.03916655677</v>
      </c>
      <c r="F119" s="17">
        <f>E119/MAX($E$4:E119)-1</f>
        <v>-0.19365888258536523</v>
      </c>
      <c r="H119" s="18">
        <f>C119/Wages!G93</f>
        <v>3.144565782631305</v>
      </c>
    </row>
    <row r="120" spans="2:8" ht="12.75">
      <c r="B120" s="1">
        <v>29951</v>
      </c>
      <c r="C120" s="7">
        <v>23798</v>
      </c>
      <c r="D120" s="8">
        <f>C120/MAX($C$4:C120)-1</f>
        <v>-0.01612369770133948</v>
      </c>
      <c r="E120" s="7">
        <f>C120*'CPI&amp;Int'!C126</f>
        <v>66029.6464984552</v>
      </c>
      <c r="F120" s="17">
        <f>E120/MAX($E$4:E120)-1</f>
        <v>-0.22555399194644066</v>
      </c>
      <c r="H120" s="18">
        <f>C120/Wages!G94</f>
        <v>3.012023794456398</v>
      </c>
    </row>
    <row r="121" spans="2:8" ht="12.75">
      <c r="B121" s="1">
        <v>30041</v>
      </c>
      <c r="C121" s="7">
        <v>24177</v>
      </c>
      <c r="D121" s="8">
        <f>C121/MAX($C$4:C121)-1</f>
        <v>-0.00045477096080703827</v>
      </c>
      <c r="E121" s="7">
        <f>C121*'CPI&amp;Int'!C127</f>
        <v>65977.06773866802</v>
      </c>
      <c r="F121" s="17">
        <f>E121/MAX($E$4:E121)-1</f>
        <v>-0.22617067570570537</v>
      </c>
      <c r="H121" s="18">
        <f>C121/Wages!G95</f>
        <v>3.011209366048076</v>
      </c>
    </row>
    <row r="122" spans="2:8" ht="12.75">
      <c r="B122" s="1">
        <v>30132</v>
      </c>
      <c r="C122" s="7">
        <v>24679</v>
      </c>
      <c r="D122" s="8">
        <f>C122/MAX($C$4:C122)-1</f>
        <v>0</v>
      </c>
      <c r="E122" s="7">
        <f>C122*'CPI&amp;Int'!C128</f>
        <v>65264.59963190184</v>
      </c>
      <c r="F122" s="17">
        <f>E122/MAX($E$4:E122)-1</f>
        <v>-0.2345270445553168</v>
      </c>
      <c r="H122" s="18">
        <f>C122/Wages!G96</f>
        <v>3.0340545856896974</v>
      </c>
    </row>
    <row r="123" spans="2:8" ht="12.75">
      <c r="B123" s="1">
        <v>30224</v>
      </c>
      <c r="C123" s="7">
        <v>24969</v>
      </c>
      <c r="D123" s="8">
        <f>C123/MAX($C$4:C123)-1</f>
        <v>0</v>
      </c>
      <c r="E123" s="7">
        <f>C123*'CPI&amp;Int'!C129</f>
        <v>65725.06802638008</v>
      </c>
      <c r="F123" s="17">
        <f>E123/MAX($E$4:E123)-1</f>
        <v>-0.22912632035263847</v>
      </c>
      <c r="H123" s="18">
        <f>C123/Wages!G97</f>
        <v>3.010126582278481</v>
      </c>
    </row>
    <row r="124" spans="2:8" ht="12.75">
      <c r="B124" s="1">
        <v>30316</v>
      </c>
      <c r="C124" s="7">
        <v>25580</v>
      </c>
      <c r="D124" s="8">
        <f>C124/MAX($C$4:C124)-1</f>
        <v>0</v>
      </c>
      <c r="E124" s="7">
        <f>C124*'CPI&amp;Int'!C130</f>
        <v>66843.56692531523</v>
      </c>
      <c r="F124" s="17">
        <f>E124/MAX($E$4:E124)-1</f>
        <v>-0.21600771298113153</v>
      </c>
      <c r="H124" s="18">
        <f>C124/Wages!G98</f>
        <v>3.0297287693947648</v>
      </c>
    </row>
    <row r="125" spans="2:8" ht="12.75">
      <c r="B125" s="1">
        <v>30406</v>
      </c>
      <c r="C125" s="7">
        <v>26307</v>
      </c>
      <c r="D125" s="8">
        <f>C125/MAX($C$4:C125)-1</f>
        <v>0</v>
      </c>
      <c r="E125" s="7">
        <f>C125*'CPI&amp;Int'!C131</f>
        <v>68395.02665862485</v>
      </c>
      <c r="F125" s="17">
        <f>E125/MAX($E$4:E125)-1</f>
        <v>-0.19781101103232457</v>
      </c>
      <c r="H125" s="18">
        <f>C125/Wages!G99</f>
        <v>3.0657266052907586</v>
      </c>
    </row>
    <row r="126" spans="2:8" ht="12.75">
      <c r="B126" s="1">
        <v>30497</v>
      </c>
      <c r="C126" s="7">
        <v>27386</v>
      </c>
      <c r="D126" s="8">
        <f>C126/MAX($C$4:C126)-1</f>
        <v>0</v>
      </c>
      <c r="E126" s="7">
        <f>C126*'CPI&amp;Int'!C132</f>
        <v>69777.80565078615</v>
      </c>
      <c r="F126" s="17">
        <f>E126/MAX($E$4:E126)-1</f>
        <v>-0.18159272534871584</v>
      </c>
      <c r="H126" s="18">
        <f>C126/Wages!G100</f>
        <v>3.1120454545454543</v>
      </c>
    </row>
    <row r="127" spans="2:8" ht="12.75">
      <c r="B127" s="1">
        <v>30589</v>
      </c>
      <c r="C127" s="7">
        <v>28175</v>
      </c>
      <c r="D127" s="8">
        <f>C127/MAX($C$4:C127)-1</f>
        <v>0</v>
      </c>
      <c r="E127" s="7">
        <f>C127*'CPI&amp;Int'!C133</f>
        <v>70874.85702614379</v>
      </c>
      <c r="F127" s="17">
        <f>E127/MAX($E$4:E127)-1</f>
        <v>-0.16872567087652102</v>
      </c>
      <c r="H127" s="18">
        <f>C127/Wages!G101</f>
        <v>3.12015503875969</v>
      </c>
    </row>
    <row r="128" spans="2:8" ht="12.75">
      <c r="B128" s="1">
        <v>30681</v>
      </c>
      <c r="C128" s="7">
        <v>28623</v>
      </c>
      <c r="D128" s="8">
        <f>C128/MAX($C$4:C128)-1</f>
        <v>0</v>
      </c>
      <c r="E128" s="7">
        <f>C128*'CPI&amp;Int'!C134</f>
        <v>71204.00727146814</v>
      </c>
      <c r="F128" s="17">
        <f>E128/MAX($E$4:E128)-1</f>
        <v>-0.16486514599021462</v>
      </c>
      <c r="H128" s="18">
        <f>C128/Wages!G102</f>
        <v>3.1333333333333333</v>
      </c>
    </row>
    <row r="129" spans="2:8" ht="12.75">
      <c r="B129" s="1">
        <v>30772</v>
      </c>
      <c r="C129" s="7">
        <v>29675</v>
      </c>
      <c r="D129" s="8">
        <f>C129/MAX($C$4:C129)-1</f>
        <v>0</v>
      </c>
      <c r="E129" s="7">
        <f>C129*'CPI&amp;Int'!C135</f>
        <v>73372.1779281863</v>
      </c>
      <c r="F129" s="17">
        <f>E129/MAX($E$4:E129)-1</f>
        <v>-0.13943518840421543</v>
      </c>
      <c r="H129" s="18">
        <f>C129/Wages!G103</f>
        <v>3.214014946387956</v>
      </c>
    </row>
    <row r="130" spans="2:8" ht="12.75">
      <c r="B130" s="1">
        <v>30863</v>
      </c>
      <c r="C130" s="7">
        <v>30833</v>
      </c>
      <c r="D130" s="8">
        <f>C130/MAX($C$4:C130)-1</f>
        <v>0</v>
      </c>
      <c r="E130" s="7">
        <f>C130*'CPI&amp;Int'!C136</f>
        <v>74718.19754890937</v>
      </c>
      <c r="F130" s="17">
        <f>E130/MAX($E$4:E130)-1</f>
        <v>-0.12364804463910162</v>
      </c>
      <c r="H130" s="18">
        <f>C130/Wages!G104</f>
        <v>3.2707117852975496</v>
      </c>
    </row>
    <row r="131" spans="2:8" ht="12.75">
      <c r="B131" s="1">
        <v>30955</v>
      </c>
      <c r="C131" s="7">
        <v>31254</v>
      </c>
      <c r="D131" s="8">
        <f>C131/MAX($C$4:C131)-1</f>
        <v>0</v>
      </c>
      <c r="E131" s="7">
        <f>C131*'CPI&amp;Int'!C137</f>
        <v>75079.96678555505</v>
      </c>
      <c r="F131" s="17">
        <f>E131/MAX($E$4:E131)-1</f>
        <v>-0.11940493936723895</v>
      </c>
      <c r="H131" s="18">
        <f>C131/Wages!G105</f>
        <v>3.3013626280764763</v>
      </c>
    </row>
    <row r="132" spans="2:8" ht="12.75">
      <c r="B132" s="1">
        <v>31047</v>
      </c>
      <c r="C132" s="7">
        <v>32543</v>
      </c>
      <c r="D132" s="8">
        <f>C132/MAX($C$4:C132)-1</f>
        <v>0</v>
      </c>
      <c r="E132" s="7">
        <f>C132*'CPI&amp;Int'!C138</f>
        <v>77221.10304965319</v>
      </c>
      <c r="F132" s="17">
        <f>E132/MAX($E$4:E132)-1</f>
        <v>-0.09429206173781968</v>
      </c>
      <c r="H132" s="18">
        <f>C132/Wages!G106</f>
        <v>3.361185705432762</v>
      </c>
    </row>
    <row r="133" spans="2:8" ht="12.75">
      <c r="B133" s="1">
        <v>31137</v>
      </c>
      <c r="C133" s="7">
        <v>33200</v>
      </c>
      <c r="D133" s="8">
        <f>C133/MAX($C$4:C133)-1</f>
        <v>0</v>
      </c>
      <c r="E133" s="7">
        <f>C133*'CPI&amp;Int'!C139</f>
        <v>77795.12937595129</v>
      </c>
      <c r="F133" s="17">
        <f>E133/MAX($E$4:E133)-1</f>
        <v>-0.08755944358076784</v>
      </c>
      <c r="H133" s="18">
        <f>C133/Wages!G107</f>
        <v>3.3860275369709334</v>
      </c>
    </row>
    <row r="134" spans="2:8" ht="12.75">
      <c r="B134" s="1">
        <v>31228</v>
      </c>
      <c r="C134" s="7">
        <v>34174</v>
      </c>
      <c r="D134" s="8">
        <f>C134/MAX($C$4:C134)-1</f>
        <v>0</v>
      </c>
      <c r="E134" s="7">
        <f>C134*'CPI&amp;Int'!C140</f>
        <v>77425.86166298749</v>
      </c>
      <c r="F134" s="17">
        <f>E134/MAX($E$4:E134)-1</f>
        <v>-0.09189049669665228</v>
      </c>
      <c r="H134" s="18">
        <f>C134/Wages!G108</f>
        <v>3.4575070821529743</v>
      </c>
    </row>
    <row r="135" spans="2:8" ht="12.75">
      <c r="B135" s="1">
        <v>31320</v>
      </c>
      <c r="C135" s="7">
        <v>34700</v>
      </c>
      <c r="D135" s="8">
        <f>C135/MAX($C$4:C135)-1</f>
        <v>0</v>
      </c>
      <c r="E135" s="7">
        <f>C135*'CPI&amp;Int'!C141</f>
        <v>78403.30223293847</v>
      </c>
      <c r="F135" s="17">
        <f>E135/MAX($E$4:E135)-1</f>
        <v>-0.08042632889248513</v>
      </c>
      <c r="H135" s="18">
        <f>C135/Wages!G109</f>
        <v>3.43938943403707</v>
      </c>
    </row>
    <row r="136" spans="2:8" ht="12.75">
      <c r="B136" s="1">
        <v>31412</v>
      </c>
      <c r="C136" s="7">
        <v>35436</v>
      </c>
      <c r="D136" s="8">
        <f>C136/MAX($C$4:C136)-1</f>
        <v>0</v>
      </c>
      <c r="E136" s="7">
        <f>C136*'CPI&amp;Int'!C142</f>
        <v>79682.01439749608</v>
      </c>
      <c r="F136" s="17">
        <f>E136/MAX($E$4:E136)-1</f>
        <v>-0.06542861826087754</v>
      </c>
      <c r="H136" s="18">
        <f>C136/Wages!G110</f>
        <v>3.45481134834747</v>
      </c>
    </row>
    <row r="137" spans="2:8" ht="12.75">
      <c r="B137" s="1">
        <v>31502</v>
      </c>
      <c r="C137" s="7">
        <v>35647</v>
      </c>
      <c r="D137" s="8">
        <f>C137/MAX($C$4:C137)-1</f>
        <v>0</v>
      </c>
      <c r="E137" s="7">
        <f>C137*'CPI&amp;Int'!C143</f>
        <v>79591.81508339377</v>
      </c>
      <c r="F137" s="17">
        <f>E137/MAX($E$4:E137)-1</f>
        <v>-0.06648654454763026</v>
      </c>
      <c r="H137" s="18">
        <f>C137/Wages!G111</f>
        <v>3.4249615680245964</v>
      </c>
    </row>
    <row r="138" spans="2:8" ht="12.75">
      <c r="B138" s="1">
        <v>31593</v>
      </c>
      <c r="C138" s="7">
        <v>37015</v>
      </c>
      <c r="D138" s="8">
        <f>C138/MAX($C$4:C138)-1</f>
        <v>0</v>
      </c>
      <c r="E138" s="7">
        <f>C138*'CPI&amp;Int'!C144</f>
        <v>81598.06638028026</v>
      </c>
      <c r="F138" s="17">
        <f>E138/MAX($E$4:E138)-1</f>
        <v>-0.04295570059464371</v>
      </c>
      <c r="H138" s="18">
        <f>C138/Wages!G112</f>
        <v>3.4788533834586466</v>
      </c>
    </row>
    <row r="139" spans="2:8" ht="12.75">
      <c r="B139" s="1">
        <v>31685</v>
      </c>
      <c r="C139" s="7">
        <v>38251</v>
      </c>
      <c r="D139" s="8">
        <f>C139/MAX($C$4:C139)-1</f>
        <v>0</v>
      </c>
      <c r="E139" s="7">
        <f>C139*'CPI&amp;Int'!C145</f>
        <v>84228.01420106254</v>
      </c>
      <c r="F139" s="17">
        <f>E139/MAX($E$4:E139)-1</f>
        <v>-0.012109668558993647</v>
      </c>
      <c r="H139" s="18">
        <f>C139/Wages!G113</f>
        <v>3.49324200913242</v>
      </c>
    </row>
    <row r="140" spans="2:8" ht="12.75">
      <c r="B140" s="1">
        <v>31777</v>
      </c>
      <c r="C140" s="7">
        <v>39593</v>
      </c>
      <c r="D140" s="8">
        <f>C140/MAX($C$4:C140)-1</f>
        <v>0</v>
      </c>
      <c r="E140" s="7">
        <f>C140*'CPI&amp;Int'!C146</f>
        <v>86092.40607344631</v>
      </c>
      <c r="F140" s="17">
        <f>E140/MAX($E$4:E140)-1</f>
        <v>0</v>
      </c>
      <c r="H140" s="18">
        <f>C140/Wages!G114</f>
        <v>3.5840499683171902</v>
      </c>
    </row>
    <row r="141" spans="2:8" ht="12.75">
      <c r="B141" s="1">
        <v>31867</v>
      </c>
      <c r="C141" s="7">
        <v>40882</v>
      </c>
      <c r="D141" s="8">
        <f>C141/MAX($C$4:C141)-1</f>
        <v>0</v>
      </c>
      <c r="E141" s="7">
        <f>C141*'CPI&amp;Int'!C147</f>
        <v>87823.15817801256</v>
      </c>
      <c r="F141" s="17">
        <f>E141/MAX($E$4:E141)-1</f>
        <v>0</v>
      </c>
      <c r="H141" s="18">
        <f>C141/Wages!G115</f>
        <v>3.6747865168539326</v>
      </c>
    </row>
    <row r="142" spans="2:8" ht="12.75">
      <c r="B142" s="1">
        <v>31958</v>
      </c>
      <c r="C142" s="7">
        <v>42987</v>
      </c>
      <c r="D142" s="8">
        <f>C142/MAX($C$4:C142)-1</f>
        <v>0</v>
      </c>
      <c r="E142" s="7">
        <f>C142*'CPI&amp;Int'!C148</f>
        <v>90949.13232551291</v>
      </c>
      <c r="F142" s="17">
        <f>E142/MAX($E$4:E142)-1</f>
        <v>0</v>
      </c>
      <c r="H142" s="18">
        <f>C142/Wages!G116</f>
        <v>3.7957615894039733</v>
      </c>
    </row>
    <row r="143" spans="2:8" ht="12.75">
      <c r="B143" s="1">
        <v>32050</v>
      </c>
      <c r="C143" s="7">
        <v>44434</v>
      </c>
      <c r="D143" s="8">
        <f>C143/MAX($C$4:C143)-1</f>
        <v>0</v>
      </c>
      <c r="E143" s="7">
        <f>C143*'CPI&amp;Int'!C149</f>
        <v>93798.82487757102</v>
      </c>
      <c r="F143" s="17">
        <f>E143/MAX($E$4:E143)-1</f>
        <v>0</v>
      </c>
      <c r="H143" s="18">
        <f>C143/Wages!G117</f>
        <v>3.833491502027435</v>
      </c>
    </row>
    <row r="144" spans="2:8" ht="12.75">
      <c r="B144" s="1">
        <v>32142</v>
      </c>
      <c r="C144" s="7">
        <v>44355</v>
      </c>
      <c r="D144" s="8">
        <f>C144/MAX($C$4:C144)-1</f>
        <v>-0.001777917810685481</v>
      </c>
      <c r="E144" s="7">
        <f>C144*'CPI&amp;Int'!C150</f>
        <v>92634.0421511628</v>
      </c>
      <c r="F144" s="17">
        <f>E144/MAX($E$4:E144)-1</f>
        <v>-0.012417881865029123</v>
      </c>
      <c r="H144" s="18">
        <f>C144/Wages!G118</f>
        <v>3.772646083184486</v>
      </c>
    </row>
    <row r="145" spans="2:8" ht="12.75">
      <c r="B145" s="1">
        <v>32233</v>
      </c>
      <c r="C145" s="7">
        <v>45091</v>
      </c>
      <c r="D145" s="8">
        <f>C145/MAX($C$4:C145)-1</f>
        <v>0</v>
      </c>
      <c r="E145" s="7">
        <f>C145*'CPI&amp;Int'!C151</f>
        <v>93717.09961427192</v>
      </c>
      <c r="F145" s="17">
        <f>E145/MAX($E$4:E145)-1</f>
        <v>-0.0008712823791318103</v>
      </c>
      <c r="H145" s="18">
        <f>C145/Wages!G119</f>
        <v>3.756957173804366</v>
      </c>
    </row>
    <row r="146" spans="2:8" ht="12.75">
      <c r="B146" s="1">
        <v>32324</v>
      </c>
      <c r="C146" s="7">
        <v>48932</v>
      </c>
      <c r="D146" s="8">
        <f>C146/MAX($C$4:C146)-1</f>
        <v>0</v>
      </c>
      <c r="E146" s="7">
        <f>C146*'CPI&amp;Int'!C152</f>
        <v>99306.15781544257</v>
      </c>
      <c r="F146" s="17">
        <f>E146/MAX($E$4:E146)-1</f>
        <v>0</v>
      </c>
      <c r="H146" s="18">
        <f>C146/Wages!G120</f>
        <v>4.0026175869120655</v>
      </c>
    </row>
    <row r="147" spans="2:8" ht="12.75">
      <c r="B147" s="1">
        <v>32416</v>
      </c>
      <c r="C147" s="7">
        <v>54352</v>
      </c>
      <c r="D147" s="8">
        <f>C147/MAX($C$4:C147)-1</f>
        <v>0</v>
      </c>
      <c r="E147" s="7">
        <f>C147*'CPI&amp;Int'!C153</f>
        <v>108799.91232469582</v>
      </c>
      <c r="F147" s="17">
        <f>E147/MAX($E$4:E147)-1</f>
        <v>0</v>
      </c>
      <c r="H147" s="18">
        <f>C147/Wages!G121</f>
        <v>4.3208522140074725</v>
      </c>
    </row>
    <row r="148" spans="2:8" ht="12.75">
      <c r="B148" s="1">
        <v>32508</v>
      </c>
      <c r="C148" s="7">
        <v>57245</v>
      </c>
      <c r="D148" s="8">
        <f>C148/MAX($C$4:C148)-1</f>
        <v>0</v>
      </c>
      <c r="E148" s="7">
        <f>C148*'CPI&amp;Int'!C154</f>
        <v>112235.19375966523</v>
      </c>
      <c r="F148" s="17">
        <f>E148/MAX($E$4:E148)-1</f>
        <v>0</v>
      </c>
      <c r="H148" s="18">
        <f>C148/Wages!G122</f>
        <v>4.447595369435164</v>
      </c>
    </row>
    <row r="149" spans="2:8" ht="12.75">
      <c r="B149" s="1">
        <v>32598</v>
      </c>
      <c r="C149" s="7">
        <v>59534</v>
      </c>
      <c r="D149" s="8">
        <f>C149/MAX($C$4:C149)-1</f>
        <v>0</v>
      </c>
      <c r="E149" s="7">
        <f>C149*'CPI&amp;Int'!C155</f>
        <v>114873.43795881825</v>
      </c>
      <c r="F149" s="17">
        <f>E149/MAX($E$4:E149)-1</f>
        <v>0</v>
      </c>
      <c r="H149" s="18">
        <f>C149/Wages!G123</f>
        <v>4.5640907697025455</v>
      </c>
    </row>
    <row r="150" spans="2:8" ht="12.75">
      <c r="B150" s="1">
        <v>32689</v>
      </c>
      <c r="C150" s="7">
        <v>62244</v>
      </c>
      <c r="D150" s="8">
        <f>C150/MAX($C$4:C150)-1</f>
        <v>0</v>
      </c>
      <c r="E150" s="7">
        <f>C150*'CPI&amp;Int'!C156</f>
        <v>116757.6093994778</v>
      </c>
      <c r="F150" s="17">
        <f>E150/MAX($E$4:E150)-1</f>
        <v>0</v>
      </c>
      <c r="H150" s="18">
        <f>C150/Wages!G124</f>
        <v>4.666316815353475</v>
      </c>
    </row>
    <row r="151" spans="2:8" ht="12.75">
      <c r="B151" s="1">
        <v>32781</v>
      </c>
      <c r="C151" s="7">
        <v>62782</v>
      </c>
      <c r="D151" s="8">
        <f>C151/MAX($C$4:C151)-1</f>
        <v>0</v>
      </c>
      <c r="E151" s="7">
        <f>C151*'CPI&amp;Int'!C157</f>
        <v>116680.21436578425</v>
      </c>
      <c r="F151" s="17">
        <f>E151/MAX($E$4:E151)-1</f>
        <v>-0.0006628692904181444</v>
      </c>
      <c r="H151" s="18">
        <f>C151/Wages!G125</f>
        <v>4.588656629147786</v>
      </c>
    </row>
    <row r="152" spans="2:8" ht="12.75">
      <c r="B152" s="1">
        <v>32873</v>
      </c>
      <c r="C152" s="7">
        <v>61495</v>
      </c>
      <c r="D152" s="8">
        <f>C152/MAX($C$4:C152)-1</f>
        <v>-0.020499506227899755</v>
      </c>
      <c r="E152" s="7">
        <f>C152*'CPI&amp;Int'!C158</f>
        <v>112065.75927961445</v>
      </c>
      <c r="F152" s="17">
        <f>E152/MAX($E$4:E152)-1</f>
        <v>-0.04018453395881494</v>
      </c>
      <c r="H152" s="18">
        <f>C152/Wages!G126</f>
        <v>4.372511376564278</v>
      </c>
    </row>
    <row r="153" spans="2:8" ht="12.75">
      <c r="B153" s="1">
        <v>32963</v>
      </c>
      <c r="C153" s="7">
        <v>59587</v>
      </c>
      <c r="D153" s="8">
        <f>C153/MAX($C$4:C153)-1</f>
        <v>-0.050890382593737016</v>
      </c>
      <c r="E153" s="7">
        <f>C153*'CPI&amp;Int'!C159</f>
        <v>106694.24366536512</v>
      </c>
      <c r="F153" s="17">
        <f>E153/MAX($E$4:E153)-1</f>
        <v>-0.0861902345026746</v>
      </c>
      <c r="H153" s="18">
        <f>C153/Wages!G127</f>
        <v>4.100963523743978</v>
      </c>
    </row>
    <row r="154" spans="2:8" ht="12.75">
      <c r="B154" s="1">
        <v>33054</v>
      </c>
      <c r="C154" s="7">
        <v>58982</v>
      </c>
      <c r="D154" s="8">
        <f>C154/MAX($C$4:C154)-1</f>
        <v>-0.06052690261539928</v>
      </c>
      <c r="E154" s="7">
        <f>C154*'CPI&amp;Int'!C160</f>
        <v>100891.98777777779</v>
      </c>
      <c r="F154" s="17">
        <f>E154/MAX($E$4:E154)-1</f>
        <v>-0.13588511877985554</v>
      </c>
      <c r="H154" s="18">
        <f>C154/Wages!G128</f>
        <v>3.9850010134450375</v>
      </c>
    </row>
    <row r="155" spans="2:8" ht="12.75">
      <c r="B155" s="1">
        <v>33146</v>
      </c>
      <c r="C155" s="7">
        <v>57245</v>
      </c>
      <c r="D155" s="8">
        <f>C155/MAX($C$4:C155)-1</f>
        <v>-0.08819406836354371</v>
      </c>
      <c r="E155" s="7">
        <f>C155*'CPI&amp;Int'!C161</f>
        <v>96338.0561411728</v>
      </c>
      <c r="F155" s="17">
        <f>E155/MAX($E$4:E155)-1</f>
        <v>-0.1748884150962784</v>
      </c>
      <c r="H155" s="18">
        <f>C155/Wages!G129</f>
        <v>3.8244922501336185</v>
      </c>
    </row>
    <row r="156" spans="2:8" ht="12.75">
      <c r="B156" s="1">
        <v>33238</v>
      </c>
      <c r="C156" s="7">
        <v>54919</v>
      </c>
      <c r="D156" s="8">
        <f>C156/MAX($C$4:C156)-1</f>
        <v>-0.12524290401707494</v>
      </c>
      <c r="E156" s="7">
        <f>C156*'CPI&amp;Int'!C162</f>
        <v>91002.47612823865</v>
      </c>
      <c r="F156" s="17">
        <f>E156/MAX($E$4:E156)-1</f>
        <v>-0.22058633611724454</v>
      </c>
      <c r="H156" s="18">
        <f>C156/Wages!G130</f>
        <v>3.6271712568522556</v>
      </c>
    </row>
    <row r="157" spans="2:8" ht="12.75">
      <c r="B157" s="1">
        <v>33328</v>
      </c>
      <c r="C157" s="7">
        <v>54547</v>
      </c>
      <c r="D157" s="8">
        <f>C157/MAX($C$4:C157)-1</f>
        <v>-0.13116816922047725</v>
      </c>
      <c r="E157" s="7">
        <f>C157*'CPI&amp;Int'!C163</f>
        <v>89861.00214018191</v>
      </c>
      <c r="F157" s="17">
        <f>E157/MAX($E$4:E157)-1</f>
        <v>-0.2303627780461921</v>
      </c>
      <c r="H157" s="18">
        <f>C157/Wages!G131</f>
        <v>3.5159855614283875</v>
      </c>
    </row>
    <row r="158" spans="2:8" ht="12.75">
      <c r="B158" s="1">
        <v>33419</v>
      </c>
      <c r="C158" s="7">
        <v>55418</v>
      </c>
      <c r="D158" s="8">
        <f>C158/MAX($C$4:C158)-1</f>
        <v>-0.11729476601573696</v>
      </c>
      <c r="E158" s="7">
        <f>C158*'CPI&amp;Int'!C164</f>
        <v>89423.08557310775</v>
      </c>
      <c r="F158" s="17">
        <f>E158/MAX($E$4:E158)-1</f>
        <v>-0.23411342495757126</v>
      </c>
      <c r="H158" s="18">
        <f>C158/Wages!G132</f>
        <v>3.534536641367434</v>
      </c>
    </row>
    <row r="159" spans="2:8" ht="12.75">
      <c r="B159" s="1">
        <v>33511</v>
      </c>
      <c r="C159" s="7">
        <v>54903</v>
      </c>
      <c r="D159" s="8">
        <f>C159/MAX($C$4:C159)-1</f>
        <v>-0.1254977541333503</v>
      </c>
      <c r="E159" s="7">
        <f>C159*'CPI&amp;Int'!C165</f>
        <v>88195.8976671387</v>
      </c>
      <c r="F159" s="17">
        <f>E159/MAX($E$4:E159)-1</f>
        <v>-0.2446239853594231</v>
      </c>
      <c r="H159" s="18">
        <f>C159/Wages!G133</f>
        <v>3.3995665634674923</v>
      </c>
    </row>
    <row r="160" spans="2:8" ht="12.75">
      <c r="B160" s="1">
        <v>33603</v>
      </c>
      <c r="C160" s="7">
        <v>53635</v>
      </c>
      <c r="D160" s="8">
        <f>C160/MAX($C$4:C160)-1</f>
        <v>-0.14569462584817305</v>
      </c>
      <c r="E160" s="7">
        <f>C160*'CPI&amp;Int'!C166</f>
        <v>85332.18830737434</v>
      </c>
      <c r="F160" s="17">
        <f>E160/MAX($E$4:E160)-1</f>
        <v>-0.2691509465955545</v>
      </c>
      <c r="H160" s="18">
        <f>C160/Wages!G134</f>
        <v>3.2445103139555984</v>
      </c>
    </row>
    <row r="161" spans="2:8" ht="12.75">
      <c r="B161" s="1">
        <v>33694</v>
      </c>
      <c r="C161" s="7">
        <v>52187</v>
      </c>
      <c r="D161" s="8">
        <f>C161/MAX($C$4:C161)-1</f>
        <v>-0.16875856137109357</v>
      </c>
      <c r="E161" s="7">
        <f>C161*'CPI&amp;Int'!C167</f>
        <v>82583.43693098385</v>
      </c>
      <c r="F161" s="17">
        <f>E161/MAX($E$4:E161)-1</f>
        <v>-0.2926933211827717</v>
      </c>
      <c r="H161" s="18">
        <f>C161/Wages!G135</f>
        <v>3.1071088354370087</v>
      </c>
    </row>
    <row r="162" spans="2:8" ht="12.75">
      <c r="B162" s="1">
        <v>33785</v>
      </c>
      <c r="C162" s="7">
        <v>52663</v>
      </c>
      <c r="D162" s="8">
        <f>C162/MAX($C$4:C162)-1</f>
        <v>-0.16117677041190148</v>
      </c>
      <c r="E162" s="7">
        <f>C162*'CPI&amp;Int'!C168</f>
        <v>81581.66024581327</v>
      </c>
      <c r="F162" s="17">
        <f>E162/MAX($E$4:E162)-1</f>
        <v>-0.30127329031988437</v>
      </c>
      <c r="H162" s="18">
        <f>C162/Wages!G136</f>
        <v>3.1709417148362236</v>
      </c>
    </row>
    <row r="163" spans="2:8" ht="12.75">
      <c r="B163" s="1">
        <v>33877</v>
      </c>
      <c r="C163" s="7">
        <v>52243</v>
      </c>
      <c r="D163" s="8">
        <f>C163/MAX($C$4:C163)-1</f>
        <v>-0.16786658596412984</v>
      </c>
      <c r="E163" s="7">
        <f>C163*'CPI&amp;Int'!C169</f>
        <v>80989.23822196649</v>
      </c>
      <c r="F163" s="17">
        <f>E163/MAX($E$4:E163)-1</f>
        <v>-0.3063472381926937</v>
      </c>
      <c r="H163" s="18">
        <f>C163/Wages!G137</f>
        <v>3.135081613058089</v>
      </c>
    </row>
    <row r="164" spans="2:8" ht="12.75">
      <c r="B164" s="1">
        <v>33969</v>
      </c>
      <c r="C164" s="7">
        <v>50168</v>
      </c>
      <c r="D164" s="8">
        <f>C164/MAX($C$4:C164)-1</f>
        <v>-0.20091746041859126</v>
      </c>
      <c r="E164" s="7">
        <f>C164*'CPI&amp;Int'!C170</f>
        <v>77454.93581661892</v>
      </c>
      <c r="F164" s="17">
        <f>E164/MAX($E$4:E164)-1</f>
        <v>-0.33661766273740323</v>
      </c>
      <c r="H164" s="18">
        <f>C164/Wages!G138</f>
        <v>2.971685819215733</v>
      </c>
    </row>
    <row r="165" spans="2:8" ht="12.75">
      <c r="B165" s="1">
        <v>34059</v>
      </c>
      <c r="C165" s="7">
        <v>50128</v>
      </c>
      <c r="D165" s="8">
        <f>C165/MAX($C$4:C165)-1</f>
        <v>-0.20155458570927975</v>
      </c>
      <c r="E165" s="7">
        <f>C165*'CPI&amp;Int'!C171</f>
        <v>77912.22211004545</v>
      </c>
      <c r="F165" s="17">
        <f>E165/MAX($E$4:E165)-1</f>
        <v>-0.33270111891830234</v>
      </c>
      <c r="H165" s="18">
        <f>C165/Wages!G139</f>
        <v>2.99790682375456</v>
      </c>
    </row>
    <row r="166" spans="2:8" ht="12.75">
      <c r="B166" s="1">
        <v>34150</v>
      </c>
      <c r="C166" s="7">
        <v>51918</v>
      </c>
      <c r="D166" s="8">
        <f>C166/MAX($C$4:C166)-1</f>
        <v>-0.17304322895097324</v>
      </c>
      <c r="E166" s="7">
        <f>C166*'CPI&amp;Int'!C172</f>
        <v>79417.22171753016</v>
      </c>
      <c r="F166" s="17">
        <f>E166/MAX($E$4:E166)-1</f>
        <v>-0.319811170115604</v>
      </c>
      <c r="H166" s="18">
        <f>C166/Wages!G140</f>
        <v>3.039695550351288</v>
      </c>
    </row>
    <row r="167" spans="2:8" ht="12.75">
      <c r="B167" s="1">
        <v>34242</v>
      </c>
      <c r="C167" s="7">
        <v>51746</v>
      </c>
      <c r="D167" s="8">
        <f>C167/MAX($C$4:C167)-1</f>
        <v>-0.17578286770093343</v>
      </c>
      <c r="E167" s="7">
        <f>C167*'CPI&amp;Int'!C173</f>
        <v>78930.04515215852</v>
      </c>
      <c r="F167" s="17">
        <f>E167/MAX($E$4:E167)-1</f>
        <v>-0.32398371670916093</v>
      </c>
      <c r="H167" s="18">
        <f>C167/Wages!G141</f>
        <v>2.9942136326814026</v>
      </c>
    </row>
    <row r="168" spans="2:8" ht="12.75">
      <c r="B168" s="1">
        <v>34334</v>
      </c>
      <c r="C168" s="7">
        <v>51050</v>
      </c>
      <c r="D168" s="8">
        <f>C168/MAX($C$4:C168)-1</f>
        <v>-0.18686884775891177</v>
      </c>
      <c r="E168" s="7">
        <f>C168*'CPI&amp;Int'!C174</f>
        <v>77610.25957536856</v>
      </c>
      <c r="F168" s="17">
        <f>E168/MAX($E$4:E168)-1</f>
        <v>-0.3352873532222589</v>
      </c>
      <c r="H168" s="18">
        <f>C168/Wages!G142</f>
        <v>2.929362483502611</v>
      </c>
    </row>
    <row r="169" spans="2:8" ht="12.75">
      <c r="B169" s="1">
        <v>34424</v>
      </c>
      <c r="C169" s="7">
        <v>51327</v>
      </c>
      <c r="D169" s="8">
        <f>C169/MAX($C$4:C169)-1</f>
        <v>-0.18245675512089454</v>
      </c>
      <c r="E169" s="7">
        <f>C169*'CPI&amp;Int'!C175</f>
        <v>77921.45037684018</v>
      </c>
      <c r="F169" s="17">
        <f>E169/MAX($E$4:E169)-1</f>
        <v>-0.33262208109933533</v>
      </c>
      <c r="H169" s="18">
        <f>C169/Wages!G143</f>
        <v>2.9177988744244217</v>
      </c>
    </row>
    <row r="170" spans="2:8" ht="12.75">
      <c r="B170" s="1">
        <v>34515</v>
      </c>
      <c r="C170" s="7">
        <v>51362</v>
      </c>
      <c r="D170" s="8">
        <f>C170/MAX($C$4:C170)-1</f>
        <v>-0.1818992704915422</v>
      </c>
      <c r="E170" s="7">
        <f>C170*'CPI&amp;Int'!C176</f>
        <v>76593.45367743721</v>
      </c>
      <c r="F170" s="17">
        <f>E170/MAX($E$4:E170)-1</f>
        <v>-0.34399604384346216</v>
      </c>
      <c r="H170" s="18">
        <f>C170/Wages!G144</f>
        <v>2.9339654975436993</v>
      </c>
    </row>
    <row r="171" spans="2:8" ht="12.75">
      <c r="B171" s="1">
        <v>34607</v>
      </c>
      <c r="C171" s="7">
        <v>51731</v>
      </c>
      <c r="D171" s="8">
        <f>C171/MAX($C$4:C171)-1</f>
        <v>-0.17602178968494153</v>
      </c>
      <c r="E171" s="7">
        <f>C171*'CPI&amp;Int'!C177</f>
        <v>77122.37967766481</v>
      </c>
      <c r="F171" s="17">
        <f>E171/MAX($E$4:E171)-1</f>
        <v>-0.3394659236830029</v>
      </c>
      <c r="H171" s="18">
        <f>C171/Wages!G145</f>
        <v>2.9042780148214686</v>
      </c>
    </row>
    <row r="172" spans="2:8" ht="12.75">
      <c r="B172" s="1">
        <v>34699</v>
      </c>
      <c r="C172" s="7">
        <v>52114</v>
      </c>
      <c r="D172" s="8">
        <f>C172/MAX($C$4:C172)-1</f>
        <v>-0.16992131502660002</v>
      </c>
      <c r="E172" s="7">
        <f>C172*'CPI&amp;Int'!C178</f>
        <v>77196.77264604812</v>
      </c>
      <c r="F172" s="17">
        <f>E172/MAX($E$4:E172)-1</f>
        <v>-0.33882876633826164</v>
      </c>
      <c r="H172" s="18">
        <f>C172/Wages!G146</f>
        <v>2.90199354048335</v>
      </c>
    </row>
    <row r="173" spans="2:8" ht="12.75">
      <c r="B173" s="1">
        <v>34789</v>
      </c>
      <c r="C173" s="7">
        <v>51084</v>
      </c>
      <c r="D173" s="8">
        <f>C173/MAX($C$4:C173)-1</f>
        <v>-0.18632729126182668</v>
      </c>
      <c r="E173" s="7">
        <f>C173*'CPI&amp;Int'!C179</f>
        <v>75000.91634877384</v>
      </c>
      <c r="F173" s="17">
        <f>E173/MAX($E$4:E173)-1</f>
        <v>-0.35763573154222805</v>
      </c>
      <c r="H173" s="18">
        <f>C173/Wages!G147</f>
        <v>2.841314867345236</v>
      </c>
    </row>
    <row r="174" spans="2:8" ht="12.75">
      <c r="B174" s="1">
        <v>34880</v>
      </c>
      <c r="C174" s="7">
        <v>51633</v>
      </c>
      <c r="D174" s="8">
        <f>C174/MAX($C$4:C174)-1</f>
        <v>-0.17758274664712814</v>
      </c>
      <c r="E174" s="7">
        <f>C174*'CPI&amp;Int'!C180</f>
        <v>74452.80317120493</v>
      </c>
      <c r="F174" s="17">
        <f>E174/MAX($E$4:E174)-1</f>
        <v>-0.3623301851233526</v>
      </c>
      <c r="H174" s="18">
        <f>C174/Wages!G148</f>
        <v>2.83619884647075</v>
      </c>
    </row>
    <row r="175" spans="2:8" ht="12.75">
      <c r="B175" s="1">
        <v>34972</v>
      </c>
      <c r="C175" s="7">
        <v>51334</v>
      </c>
      <c r="D175" s="8">
        <f>C175/MAX($C$4:C175)-1</f>
        <v>-0.182345258195024</v>
      </c>
      <c r="E175" s="7">
        <f>C175*'CPI&amp;Int'!C181</f>
        <v>73824.09434843532</v>
      </c>
      <c r="F175" s="17">
        <f>E175/MAX($E$4:E175)-1</f>
        <v>-0.36771492043956244</v>
      </c>
      <c r="H175" s="18">
        <f>C175/Wages!G149</f>
        <v>2.816062318284053</v>
      </c>
    </row>
    <row r="176" spans="2:8" ht="12.75">
      <c r="B176" s="1">
        <v>35064</v>
      </c>
      <c r="C176" s="7">
        <v>50930</v>
      </c>
      <c r="D176" s="8">
        <f>C176/MAX($C$4:C176)-1</f>
        <v>-0.18878022363097702</v>
      </c>
      <c r="E176" s="7">
        <f>C176*'CPI&amp;Int'!C182</f>
        <v>73130.8654230513</v>
      </c>
      <c r="F176" s="17">
        <f>E176/MAX($E$4:E176)-1</f>
        <v>-0.3736522544510201</v>
      </c>
      <c r="H176" s="18">
        <f>C176/Wages!G150</f>
        <v>2.7822999180551764</v>
      </c>
    </row>
    <row r="177" spans="2:8" ht="12.75">
      <c r="B177" s="1">
        <v>35155</v>
      </c>
      <c r="C177" s="7">
        <v>51367</v>
      </c>
      <c r="D177" s="8">
        <f>C177/MAX($C$4:C177)-1</f>
        <v>-0.18181962983020616</v>
      </c>
      <c r="E177" s="7">
        <f>C177*'CPI&amp;Int'!C183</f>
        <v>73381.91495989925</v>
      </c>
      <c r="F177" s="17">
        <f>E177/MAX($E$4:E177)-1</f>
        <v>-0.3715020773607287</v>
      </c>
      <c r="H177" s="18">
        <f>C177/Wages!G151</f>
        <v>2.8225177207538876</v>
      </c>
    </row>
    <row r="178" spans="2:8" ht="12.75">
      <c r="B178" s="1">
        <v>35246</v>
      </c>
      <c r="C178" s="7">
        <v>53032</v>
      </c>
      <c r="D178" s="8">
        <f>C178/MAX($C$4:C178)-1</f>
        <v>-0.15529928960530093</v>
      </c>
      <c r="E178" s="7">
        <f>C178*'CPI&amp;Int'!C184</f>
        <v>74788.89589740234</v>
      </c>
      <c r="F178" s="17">
        <f>E178/MAX($E$4:E178)-1</f>
        <v>-0.35945163418413706</v>
      </c>
      <c r="H178" s="18">
        <f>C178/Wages!G152</f>
        <v>2.8596387166352115</v>
      </c>
    </row>
    <row r="179" spans="2:8" ht="12.75">
      <c r="B179" s="1">
        <v>35338</v>
      </c>
      <c r="C179" s="7">
        <v>54008</v>
      </c>
      <c r="D179" s="8">
        <f>C179/MAX($C$4:C179)-1</f>
        <v>-0.1397534325125036</v>
      </c>
      <c r="E179" s="7">
        <f>C179*'CPI&amp;Int'!C185</f>
        <v>76030.98785107773</v>
      </c>
      <c r="F179" s="17">
        <f>E179/MAX($E$4:E179)-1</f>
        <v>-0.3488134243058785</v>
      </c>
      <c r="H179" s="18">
        <f>C179/Wages!G153</f>
        <v>2.8681890600106215</v>
      </c>
    </row>
    <row r="180" spans="2:8" ht="12.75">
      <c r="B180" s="1">
        <v>35430</v>
      </c>
      <c r="C180" s="7">
        <v>55169</v>
      </c>
      <c r="D180" s="8">
        <f>C180/MAX($C$4:C180)-1</f>
        <v>-0.12126087095027238</v>
      </c>
      <c r="E180" s="7">
        <f>C180*'CPI&amp;Int'!C186</f>
        <v>77196.48490553789</v>
      </c>
      <c r="F180" s="17">
        <f>E180/MAX($E$4:E180)-1</f>
        <v>-0.33883123076444943</v>
      </c>
      <c r="H180" s="18">
        <f>C180/Wages!G154</f>
        <v>2.943445553006456</v>
      </c>
    </row>
    <row r="181" spans="2:8" ht="12.75">
      <c r="B181" s="1">
        <v>35520</v>
      </c>
      <c r="C181" s="7">
        <v>55810</v>
      </c>
      <c r="D181" s="8">
        <f>C181/MAX($C$4:C181)-1</f>
        <v>-0.11105093816699052</v>
      </c>
      <c r="E181" s="7">
        <f>C181*'CPI&amp;Int'!C187</f>
        <v>77639.76828245012</v>
      </c>
      <c r="F181" s="17">
        <f>E181/MAX($E$4:E181)-1</f>
        <v>-0.33503461845633364</v>
      </c>
      <c r="H181" s="18">
        <f>C181/Wages!G155</f>
        <v>2.9626287291644546</v>
      </c>
    </row>
    <row r="182" spans="2:8" ht="12.75">
      <c r="B182" s="1">
        <v>35611</v>
      </c>
      <c r="C182" s="7">
        <v>58403</v>
      </c>
      <c r="D182" s="8">
        <f>C182/MAX($C$4:C182)-1</f>
        <v>-0.06974929119811413</v>
      </c>
      <c r="E182" s="7">
        <f>C182*'CPI&amp;Int'!C188</f>
        <v>80226.88712555768</v>
      </c>
      <c r="F182" s="17">
        <f>E182/MAX($E$4:E182)-1</f>
        <v>-0.31287658647525807</v>
      </c>
      <c r="H182" s="18">
        <f>C182/Wages!G156</f>
        <v>3.059190194332408</v>
      </c>
    </row>
    <row r="183" spans="2:8" ht="12.75">
      <c r="B183" s="1">
        <v>35703</v>
      </c>
      <c r="C183" s="7">
        <v>60754</v>
      </c>
      <c r="D183" s="8">
        <f>C183/MAX($C$4:C183)-1</f>
        <v>-0.03230225223790262</v>
      </c>
      <c r="E183" s="7">
        <f>C183*'CPI&amp;Int'!C189</f>
        <v>82650.44259294325</v>
      </c>
      <c r="F183" s="17">
        <f>E183/MAX($E$4:E183)-1</f>
        <v>-0.29211943428748466</v>
      </c>
      <c r="H183" s="18">
        <f>C183/Wages!G157</f>
        <v>3.1218334104105647</v>
      </c>
    </row>
    <row r="184" spans="2:8" ht="12.75">
      <c r="B184" s="1">
        <v>35795</v>
      </c>
      <c r="C184" s="7">
        <v>61830</v>
      </c>
      <c r="D184" s="8">
        <f>C184/MAX($C$4:C184)-1</f>
        <v>-0.015163581918384295</v>
      </c>
      <c r="E184" s="7">
        <f>C184*'CPI&amp;Int'!C190</f>
        <v>83445.3343769568</v>
      </c>
      <c r="F184" s="17">
        <f>E184/MAX($E$4:E184)-1</f>
        <v>-0.28531138307693027</v>
      </c>
      <c r="H184" s="18">
        <f>C184/Wages!G158</f>
        <v>3.1039156626506026</v>
      </c>
    </row>
    <row r="185" spans="2:8" ht="12.75">
      <c r="B185" s="1">
        <v>35885</v>
      </c>
      <c r="C185" s="7">
        <v>62903</v>
      </c>
      <c r="D185" s="8">
        <f>C185/MAX($C$4:C185)-1</f>
        <v>0</v>
      </c>
      <c r="E185" s="7">
        <f>C185*'CPI&amp;Int'!C191</f>
        <v>84628.4868289638</v>
      </c>
      <c r="F185" s="17">
        <f>E185/MAX($E$4:E185)-1</f>
        <v>-0.275177975429306</v>
      </c>
      <c r="H185" s="18">
        <f>C185/Wages!G159</f>
        <v>3.099891582889809</v>
      </c>
    </row>
    <row r="186" spans="2:8" ht="12.75">
      <c r="B186" s="1">
        <v>35976</v>
      </c>
      <c r="C186" s="7">
        <v>65221</v>
      </c>
      <c r="D186" s="8">
        <f>C186/MAX($C$4:C186)-1</f>
        <v>0</v>
      </c>
      <c r="E186" s="7">
        <f>C186*'CPI&amp;Int'!C192</f>
        <v>86149.91806091806</v>
      </c>
      <c r="F186" s="17">
        <f>E186/MAX($E$4:E186)-1</f>
        <v>-0.26214729383365254</v>
      </c>
      <c r="H186" s="18">
        <f>C186/Wages!G160</f>
        <v>3.1629970902036857</v>
      </c>
    </row>
    <row r="187" spans="2:8" ht="12.75">
      <c r="B187" s="1">
        <v>36068</v>
      </c>
      <c r="C187" s="7">
        <v>66366</v>
      </c>
      <c r="D187" s="8">
        <f>C187/MAX($C$4:C187)-1</f>
        <v>0</v>
      </c>
      <c r="E187" s="7">
        <f>C187*'CPI&amp;Int'!C193</f>
        <v>87378.52156383629</v>
      </c>
      <c r="F187" s="17">
        <f>E187/MAX($E$4:E187)-1</f>
        <v>-0.2516246091946185</v>
      </c>
      <c r="H187" s="18">
        <f>C187/Wages!G161</f>
        <v>3.1732810557521276</v>
      </c>
    </row>
    <row r="188" spans="2:8" ht="12.75">
      <c r="B188" s="1">
        <v>36160</v>
      </c>
      <c r="C188" s="7">
        <v>66313</v>
      </c>
      <c r="D188" s="8">
        <f>C188/MAX($C$4:C188)-1</f>
        <v>-0.0007986016936383233</v>
      </c>
      <c r="E188" s="7">
        <f>C188*'CPI&amp;Int'!C194</f>
        <v>86921.12686249467</v>
      </c>
      <c r="F188" s="17">
        <f>E188/MAX($E$4:E188)-1</f>
        <v>-0.25554208150065616</v>
      </c>
      <c r="H188" s="18">
        <f>C188/Wages!G162</f>
        <v>3.145777988614801</v>
      </c>
    </row>
    <row r="189" spans="2:8" ht="12.75">
      <c r="B189" s="1">
        <v>36250</v>
      </c>
      <c r="C189" s="7">
        <v>67478</v>
      </c>
      <c r="D189" s="8">
        <f>C189/MAX($C$4:C189)-1</f>
        <v>0</v>
      </c>
      <c r="E189" s="7">
        <f>C189*'CPI&amp;Int'!C195</f>
        <v>88826.3197947841</v>
      </c>
      <c r="F189" s="17">
        <f>E189/MAX($E$4:E189)-1</f>
        <v>-0.23922457601139124</v>
      </c>
      <c r="H189" s="18">
        <f>C189/Wages!G163</f>
        <v>3.1347208027501625</v>
      </c>
    </row>
    <row r="190" spans="2:8" ht="12.75">
      <c r="B190" s="1">
        <v>36341</v>
      </c>
      <c r="C190" s="7">
        <v>70010</v>
      </c>
      <c r="D190" s="8">
        <f>C190/MAX($C$4:C190)-1</f>
        <v>0</v>
      </c>
      <c r="E190" s="7">
        <f>C190*'CPI&amp;Int'!C196</f>
        <v>91190.27799601135</v>
      </c>
      <c r="F190" s="17">
        <f>E190/MAX($E$4:E190)-1</f>
        <v>-0.2189778596441595</v>
      </c>
      <c r="H190" s="18">
        <f>C190/Wages!G164</f>
        <v>3.252799330948288</v>
      </c>
    </row>
    <row r="191" spans="2:8" ht="12.75">
      <c r="B191" s="1">
        <v>36433</v>
      </c>
      <c r="C191" s="7">
        <v>72362</v>
      </c>
      <c r="D191" s="8">
        <f>C191/MAX($C$4:C191)-1</f>
        <v>0</v>
      </c>
      <c r="E191" s="7">
        <f>C191*'CPI&amp;Int'!C197</f>
        <v>94179.84214975846</v>
      </c>
      <c r="F191" s="17">
        <f>E191/MAX($E$4:E191)-1</f>
        <v>-0.19337298327572916</v>
      </c>
      <c r="H191" s="18">
        <f>C191/Wages!G165</f>
        <v>3.3443638212321485</v>
      </c>
    </row>
    <row r="192" spans="2:8" ht="12.75">
      <c r="B192" s="1">
        <v>36525</v>
      </c>
      <c r="C192" s="7">
        <v>74638</v>
      </c>
      <c r="D192" s="8">
        <f>C192/MAX($C$4:C192)-1</f>
        <v>0</v>
      </c>
      <c r="E192" s="7">
        <f>C192*'CPI&amp;Int'!C198</f>
        <v>96425.87148594378</v>
      </c>
      <c r="F192" s="17">
        <f>E192/MAX($E$4:E192)-1</f>
        <v>-0.17413629842291856</v>
      </c>
      <c r="H192" s="18">
        <f>C192/Wages!G166</f>
        <v>3.393561880512867</v>
      </c>
    </row>
    <row r="193" spans="2:8" ht="12.75">
      <c r="B193" s="1">
        <v>36616</v>
      </c>
      <c r="C193" s="7">
        <v>77698</v>
      </c>
      <c r="D193" s="8">
        <f>C193/MAX($C$4:C193)-1</f>
        <v>0</v>
      </c>
      <c r="E193" s="7">
        <f>C193*'CPI&amp;Int'!C199</f>
        <v>99977.61158208955</v>
      </c>
      <c r="F193" s="17">
        <f>E193/MAX($E$4:E193)-1</f>
        <v>-0.14371652437638294</v>
      </c>
      <c r="H193" s="18">
        <f>C193/Wages!G167</f>
        <v>3.4697450096012146</v>
      </c>
    </row>
    <row r="194" spans="2:8" ht="12.75">
      <c r="B194" s="1">
        <v>36707</v>
      </c>
      <c r="C194" s="7">
        <v>81202</v>
      </c>
      <c r="D194" s="8">
        <f>C194/MAX($C$4:C194)-1</f>
        <v>0</v>
      </c>
      <c r="E194" s="7">
        <f>C194*'CPI&amp;Int'!C200</f>
        <v>102569.69501260036</v>
      </c>
      <c r="F194" s="17">
        <f>E194/MAX($E$4:E194)-1</f>
        <v>-0.12151597193408192</v>
      </c>
      <c r="H194" s="18">
        <f>C194/Wages!G168</f>
        <v>3.588245691559876</v>
      </c>
    </row>
    <row r="195" spans="2:8" ht="12.75">
      <c r="B195" s="1">
        <v>36799</v>
      </c>
      <c r="C195" s="7">
        <v>80935</v>
      </c>
      <c r="D195" s="8">
        <f>C195/MAX($C$4:C195)-1</f>
        <v>-0.0032880963523066464</v>
      </c>
      <c r="E195" s="7">
        <f>C195*'CPI&amp;Int'!C201</f>
        <v>102070.92188414276</v>
      </c>
      <c r="F195" s="17">
        <f>E195/MAX($E$4:E195)-1</f>
        <v>-0.12578784021763922</v>
      </c>
      <c r="H195" s="18">
        <f>C195/Wages!G169</f>
        <v>3.503983028833665</v>
      </c>
    </row>
    <row r="196" spans="2:8" ht="12.75">
      <c r="B196" s="1">
        <v>36891</v>
      </c>
      <c r="C196" s="7">
        <v>81628</v>
      </c>
      <c r="D196" s="8">
        <f>C196/MAX($C$4:C196)-1</f>
        <v>0</v>
      </c>
      <c r="E196" s="7">
        <f>C196*'CPI&amp;Int'!C202</f>
        <v>102304.37192533581</v>
      </c>
      <c r="F196" s="17">
        <f>E196/MAX($E$4:E196)-1</f>
        <v>-0.12378839844768719</v>
      </c>
      <c r="H196" s="18">
        <f>C196/Wages!G170</f>
        <v>3.4579344234516647</v>
      </c>
    </row>
    <row r="197" spans="2:8" ht="12.75">
      <c r="B197" s="1">
        <v>36981</v>
      </c>
      <c r="C197" s="7">
        <v>83976</v>
      </c>
      <c r="D197" s="8">
        <f>C197/MAX($C$4:C197)-1</f>
        <v>0</v>
      </c>
      <c r="E197" s="7">
        <f>C197*'CPI&amp;Int'!C203</f>
        <v>105369.66455143505</v>
      </c>
      <c r="F197" s="17">
        <f>E197/MAX($E$4:E197)-1</f>
        <v>-0.09753492647386874</v>
      </c>
      <c r="H197" s="18">
        <f>C197/Wages!G171</f>
        <v>3.497979755904528</v>
      </c>
    </row>
    <row r="198" spans="2:8" ht="12.75">
      <c r="B198" s="1">
        <v>37072</v>
      </c>
      <c r="C198" s="7">
        <v>87638</v>
      </c>
      <c r="D198" s="8">
        <f>C198/MAX($C$4:C198)-1</f>
        <v>0</v>
      </c>
      <c r="E198" s="7">
        <f>C198*'CPI&amp;Int'!C204</f>
        <v>108617.70063254744</v>
      </c>
      <c r="F198" s="17">
        <f>E198/MAX($E$4:E198)-1</f>
        <v>-0.06971630207912405</v>
      </c>
      <c r="H198" s="18">
        <f>C198/Wages!G172</f>
        <v>3.679640592853844</v>
      </c>
    </row>
    <row r="199" spans="2:8" ht="12.75">
      <c r="B199" s="1">
        <v>37164</v>
      </c>
      <c r="C199" s="7">
        <v>91049</v>
      </c>
      <c r="D199" s="8">
        <f>C199/MAX($C$4:C199)-1</f>
        <v>0</v>
      </c>
      <c r="E199" s="7">
        <f>C199*'CPI&amp;Int'!C205</f>
        <v>112799.85612461918</v>
      </c>
      <c r="F199" s="17">
        <f>E199/MAX($E$4:E199)-1</f>
        <v>-0.03389717634006584</v>
      </c>
      <c r="H199" s="18">
        <f>C199/Wages!G173</f>
        <v>3.7814187224852565</v>
      </c>
    </row>
    <row r="200" spans="2:8" ht="12.75">
      <c r="B200" s="1">
        <v>37256</v>
      </c>
      <c r="C200" s="7">
        <v>92533</v>
      </c>
      <c r="D200" s="8">
        <f>C200/MAX($C$4:C200)-1</f>
        <v>0</v>
      </c>
      <c r="E200" s="7">
        <f>C200*'CPI&amp;Int'!C206</f>
        <v>114770.3141508891</v>
      </c>
      <c r="F200" s="17">
        <f>E200/MAX($E$4:E200)-1</f>
        <v>-0.017020691489060158</v>
      </c>
      <c r="H200" s="18">
        <f>C200/Wages!G174</f>
        <v>3.818313113807048</v>
      </c>
    </row>
    <row r="201" spans="2:8" ht="12.75">
      <c r="B201" s="1">
        <v>37346</v>
      </c>
      <c r="C201" s="7">
        <v>95356</v>
      </c>
      <c r="D201" s="8">
        <f>C201/MAX($C$4:C201)-1</f>
        <v>0</v>
      </c>
      <c r="E201" s="7">
        <f>C201*'CPI&amp;Int'!C207</f>
        <v>118203.70782768734</v>
      </c>
      <c r="F201" s="17">
        <f>E201/MAX($E$4:E201)-1</f>
        <v>0</v>
      </c>
      <c r="H201" s="18">
        <f>C201/Wages!G175</f>
        <v>3.8895415239027575</v>
      </c>
    </row>
    <row r="202" spans="2:8" ht="12.75">
      <c r="B202" s="1">
        <v>37437</v>
      </c>
      <c r="C202" s="7">
        <v>103501</v>
      </c>
      <c r="D202" s="8">
        <f>C202/MAX($C$4:C202)-1</f>
        <v>0</v>
      </c>
      <c r="E202" s="7">
        <f>C202*'CPI&amp;Int'!C208</f>
        <v>126725.95881383854</v>
      </c>
      <c r="F202" s="17">
        <f>E202/MAX($E$4:E202)-1</f>
        <v>0</v>
      </c>
      <c r="H202" s="18">
        <f>C202/Wages!G176</f>
        <v>4.2266007840574975</v>
      </c>
    </row>
    <row r="203" spans="2:8" ht="12.75">
      <c r="B203" s="1">
        <v>37529</v>
      </c>
      <c r="C203" s="7">
        <v>110830</v>
      </c>
      <c r="D203" s="8">
        <f>C203/MAX($C$4:C203)-1</f>
        <v>0</v>
      </c>
      <c r="E203" s="7">
        <f>C203*'CPI&amp;Int'!C209</f>
        <v>135238.57725188247</v>
      </c>
      <c r="F203" s="17">
        <f>E203/MAX($E$4:E203)-1</f>
        <v>0</v>
      </c>
      <c r="H203" s="18">
        <f>C203/Wages!G177</f>
        <v>4.466250251863792</v>
      </c>
    </row>
    <row r="204" spans="2:8" ht="12.75">
      <c r="B204" s="1">
        <v>37621</v>
      </c>
      <c r="C204" s="7">
        <v>115940</v>
      </c>
      <c r="D204" s="8">
        <f>C204/MAX($C$4:C204)-1</f>
        <v>0</v>
      </c>
      <c r="E204" s="7">
        <f>C204*'CPI&amp;Int'!C210</f>
        <v>140227.54320987655</v>
      </c>
      <c r="F204" s="17">
        <f>E204/MAX($E$4:E204)-1</f>
        <v>0</v>
      </c>
      <c r="H204" s="18">
        <f>C204/Wages!G178</f>
        <v>4.634448574969021</v>
      </c>
    </row>
    <row r="205" spans="2:8" ht="12.75">
      <c r="B205" s="1">
        <v>37711</v>
      </c>
      <c r="C205" s="7">
        <v>119938</v>
      </c>
      <c r="D205" s="8">
        <f>C205/MAX($C$4:C205)-1</f>
        <v>0</v>
      </c>
      <c r="E205" s="7">
        <f>C205*'CPI&amp;Int'!C211</f>
        <v>144253.55546875</v>
      </c>
      <c r="F205" s="17">
        <f>E205/MAX($E$4:E205)-1</f>
        <v>0</v>
      </c>
      <c r="H205" s="18">
        <f>C205/Wages!G179</f>
        <v>4.741382036685642</v>
      </c>
    </row>
    <row r="206" spans="2:8" ht="12.75">
      <c r="B206" s="1">
        <v>37802</v>
      </c>
      <c r="C206" s="7">
        <v>125382</v>
      </c>
      <c r="D206" s="8">
        <f>C206/MAX($C$4:C206)-1</f>
        <v>0</v>
      </c>
      <c r="E206" s="7">
        <f>C206*'CPI&amp;Int'!C212</f>
        <v>149029.84867368883</v>
      </c>
      <c r="F206" s="17">
        <f>E206/MAX($E$4:E206)-1</f>
        <v>0</v>
      </c>
      <c r="H206" s="18">
        <f>C206/Wages!G180</f>
        <v>4.9308636149126945</v>
      </c>
    </row>
    <row r="207" spans="2:8" ht="12.75">
      <c r="B207" s="1">
        <v>37894</v>
      </c>
      <c r="C207" s="7">
        <v>129761</v>
      </c>
      <c r="D207" s="8">
        <f>C207/MAX($C$4:C207)-1</f>
        <v>0</v>
      </c>
      <c r="E207" s="7">
        <f>C207*'CPI&amp;Int'!C213</f>
        <v>153836.01941694168</v>
      </c>
      <c r="F207" s="17">
        <f>E207/MAX($E$4:E207)-1</f>
        <v>0</v>
      </c>
      <c r="H207" s="18">
        <f>C207/Wages!G181</f>
        <v>4.966738115287453</v>
      </c>
    </row>
    <row r="208" spans="2:8" ht="12.75">
      <c r="B208" s="1">
        <v>37986</v>
      </c>
      <c r="C208" s="7">
        <v>133903</v>
      </c>
      <c r="D208" s="8">
        <f>C208/MAX($C$4:C208)-1</f>
        <v>0</v>
      </c>
      <c r="E208" s="7">
        <f>C208*'CPI&amp;Int'!C214</f>
        <v>157765.88634996992</v>
      </c>
      <c r="F208" s="17">
        <f>E208/MAX($E$4:E208)-1</f>
        <v>0</v>
      </c>
      <c r="H208" s="18">
        <f>C208/Wages!G182</f>
        <v>5.036977129100211</v>
      </c>
    </row>
    <row r="209" spans="2:8" ht="12.75">
      <c r="B209" s="1">
        <v>38077</v>
      </c>
      <c r="C209" s="7">
        <v>140225</v>
      </c>
      <c r="D209" s="8">
        <f>C209/MAX($C$4:C209)-1</f>
        <v>0</v>
      </c>
      <c r="E209" s="7">
        <f>C209*'CPI&amp;Int'!C215</f>
        <v>164405.66964042862</v>
      </c>
      <c r="F209" s="17">
        <f>E209/MAX($E$4:E209)-1</f>
        <v>0</v>
      </c>
      <c r="H209" s="18">
        <f>C209/Wages!G183</f>
        <v>5.27578163211558</v>
      </c>
    </row>
    <row r="210" spans="2:8" ht="12.75">
      <c r="B210" s="1">
        <v>38168</v>
      </c>
      <c r="C210" s="7">
        <v>148462</v>
      </c>
      <c r="D210" s="8">
        <f>C210/MAX($C$4:C210)-1</f>
        <v>0</v>
      </c>
      <c r="E210" s="7">
        <f>C210*'CPI&amp;Int'!C216</f>
        <v>171727.65985080233</v>
      </c>
      <c r="F210" s="17">
        <f>E210/MAX($E$4:E210)-1</f>
        <v>0</v>
      </c>
      <c r="H210" s="18">
        <f>C210/Wages!G184</f>
        <v>5.575409343548145</v>
      </c>
    </row>
    <row r="211" spans="2:8" ht="12.75">
      <c r="B211" s="1">
        <v>38260</v>
      </c>
      <c r="C211" s="7">
        <v>153482</v>
      </c>
      <c r="D211" s="8">
        <f>C211/MAX($C$4:C211)-1</f>
        <v>0</v>
      </c>
      <c r="E211" s="7">
        <f>C211*'CPI&amp;Int'!C217</f>
        <v>176492.4262924825</v>
      </c>
      <c r="F211" s="17">
        <f>E211/MAX($E$4:E211)-1</f>
        <v>0</v>
      </c>
      <c r="H211" s="18">
        <f>C211/Wages!G185</f>
        <v>5.741078776090371</v>
      </c>
    </row>
    <row r="212" spans="2:8" ht="12.75">
      <c r="B212" s="1">
        <v>38352</v>
      </c>
      <c r="C212" s="7">
        <v>152464</v>
      </c>
      <c r="D212" s="8">
        <f>C212/MAX($C$4:C212)-1</f>
        <v>-0.006632699599953051</v>
      </c>
      <c r="E212" s="7">
        <f>C212*'CPI&amp;Int'!C218</f>
        <v>173709.18179415344</v>
      </c>
      <c r="F212" s="17">
        <f>E212/MAX($E$4:E212)-1</f>
        <v>-0.01576976733107338</v>
      </c>
      <c r="H212" s="18">
        <f>C212/Wages!G186</f>
        <v>5.606324692038978</v>
      </c>
    </row>
    <row r="213" spans="2:8" ht="12.75">
      <c r="B213" s="1">
        <v>38442</v>
      </c>
      <c r="C213" s="7">
        <v>152790</v>
      </c>
      <c r="D213" s="8">
        <f>C213/MAX($C$4:C213)-1</f>
        <v>-0.004508672026687144</v>
      </c>
      <c r="E213" s="7">
        <f>C213*'CPI&amp;Int'!C219</f>
        <v>173621.7045394633</v>
      </c>
      <c r="F213" s="17">
        <f>E213/MAX($E$4:E213)-1</f>
        <v>-0.016265410438983108</v>
      </c>
      <c r="H213" s="18">
        <f>C213/Wages!G187</f>
        <v>5.55620204371068</v>
      </c>
    </row>
    <row r="214" spans="2:8" ht="12.75">
      <c r="B214" s="1">
        <v>38533</v>
      </c>
      <c r="C214" s="7">
        <v>157494</v>
      </c>
      <c r="D214" s="8">
        <f>C214/MAX($C$4:C214)-1</f>
        <v>0</v>
      </c>
      <c r="E214" s="7">
        <f>C214*'CPI&amp;Int'!C220</f>
        <v>176859.6979106966</v>
      </c>
      <c r="F214" s="17">
        <f>E214/MAX($E$4:E214)-1</f>
        <v>0</v>
      </c>
      <c r="H214" s="18">
        <f>C214/Wages!G188</f>
        <v>5.718321109578099</v>
      </c>
    </row>
    <row r="215" spans="2:8" ht="12.75">
      <c r="B215" s="1">
        <v>38625</v>
      </c>
      <c r="C215" s="7">
        <v>157627</v>
      </c>
      <c r="D215" s="8">
        <f>C215/MAX($C$4:C215)-1</f>
        <v>0</v>
      </c>
      <c r="E215" s="7">
        <f>C215*'CPI&amp;Int'!C221</f>
        <v>176365.8169028708</v>
      </c>
      <c r="F215" s="17">
        <f>E215/MAX($E$4:E215)-1</f>
        <v>-0.0027925017042331746</v>
      </c>
      <c r="H215" s="18">
        <f>C215/Wages!G189</f>
        <v>5.67023993668837</v>
      </c>
    </row>
    <row r="216" spans="2:8" ht="12.75">
      <c r="B216" s="1">
        <v>38717</v>
      </c>
      <c r="C216" s="7">
        <v>157387</v>
      </c>
      <c r="D216" s="8">
        <f>C216/MAX($C$4:C216)-1</f>
        <v>-0.0015225817911905803</v>
      </c>
      <c r="E216" s="7">
        <f>C216*'CPI&amp;Int'!C222</f>
        <v>175151.65028140653</v>
      </c>
      <c r="F216" s="17">
        <f>E216/MAX($E$4:E216)-1</f>
        <v>-0.00965764190184537</v>
      </c>
      <c r="H216" s="18">
        <f>C216/Wages!G190</f>
        <v>5.541015349950711</v>
      </c>
    </row>
    <row r="217" spans="2:8" ht="12.75">
      <c r="B217" s="1">
        <v>38807</v>
      </c>
      <c r="C217" s="7">
        <v>160319</v>
      </c>
      <c r="D217" s="8">
        <f>C217/MAX($C$4:C217)-1</f>
        <v>0</v>
      </c>
      <c r="E217" s="7">
        <f>C217*'CPI&amp;Int'!C223</f>
        <v>177927.6728630278</v>
      </c>
      <c r="F217" s="17">
        <f>E217/MAX($E$4:E217)-1</f>
        <v>0</v>
      </c>
      <c r="H217" s="18">
        <f>C217/Wages!G191</f>
        <v>5.64066568151432</v>
      </c>
    </row>
    <row r="218" spans="2:8" ht="12.75">
      <c r="B218" s="1">
        <v>38898</v>
      </c>
      <c r="C218" s="7">
        <v>165035</v>
      </c>
      <c r="D218" s="8">
        <f>C218/MAX($C$4:C218)-1</f>
        <v>0</v>
      </c>
      <c r="E218" s="7">
        <f>C218*'CPI&amp;Int'!C224</f>
        <v>180037.42243255558</v>
      </c>
      <c r="F218" s="17">
        <f>E218/MAX($E$4:E218)-1</f>
        <v>0</v>
      </c>
      <c r="H218" s="18">
        <f>C218/Wages!G192</f>
        <v>5.730978921415425</v>
      </c>
    </row>
    <row r="219" spans="2:8" ht="12.75">
      <c r="B219" s="1">
        <v>38990</v>
      </c>
      <c r="C219" s="7">
        <v>168460</v>
      </c>
      <c r="D219" s="8">
        <f>C219/MAX($C$4:C219)-1</f>
        <v>0</v>
      </c>
      <c r="E219" s="7">
        <f>C219*'CPI&amp;Int'!C225</f>
        <v>182205.9707933959</v>
      </c>
      <c r="F219" s="17">
        <f>E219/MAX($E$4:E219)-1</f>
        <v>0</v>
      </c>
      <c r="H219" s="18">
        <f>C219/Wages!G193</f>
        <v>5.801963147924918</v>
      </c>
    </row>
    <row r="220" spans="2:8" ht="12.75">
      <c r="B220" s="1">
        <v>39082</v>
      </c>
      <c r="C220" s="7">
        <v>172065</v>
      </c>
      <c r="D220" s="8">
        <f>C220/MAX($C$4:C220)-1</f>
        <v>0</v>
      </c>
      <c r="E220" s="7">
        <f>C220*'CPI&amp;Int'!C226</f>
        <v>184136.8890268123</v>
      </c>
      <c r="F220" s="17">
        <f>E220/MAX($E$4:E220)-1</f>
        <v>0</v>
      </c>
      <c r="H220" s="18">
        <f>C220/Wages!G194</f>
        <v>5.855140027903495</v>
      </c>
    </row>
    <row r="221" spans="2:8" ht="12.75">
      <c r="B221" s="1">
        <v>39172</v>
      </c>
      <c r="C221" s="7">
        <v>175554</v>
      </c>
      <c r="D221" s="8">
        <f>C221/MAX($C$4:C221)-1</f>
        <v>0</v>
      </c>
      <c r="E221" s="7">
        <f>C221*'CPI&amp;Int'!C227</f>
        <v>186362.37807220608</v>
      </c>
      <c r="F221" s="17">
        <f>E221/MAX($E$4:E221)-1</f>
        <v>0</v>
      </c>
      <c r="H221" s="18">
        <f>C221/Wages!G195</f>
        <v>5.869800722214792</v>
      </c>
    </row>
    <row r="222" spans="2:8" ht="12.75">
      <c r="B222" s="1">
        <v>39263</v>
      </c>
      <c r="C222" s="7">
        <v>181810</v>
      </c>
      <c r="D222" s="8">
        <f>C222/MAX($C$4:C222)-1</f>
        <v>0</v>
      </c>
      <c r="E222" s="7">
        <f>C222*'CPI&amp;Int'!C228</f>
        <v>189944.301017935</v>
      </c>
      <c r="F222" s="17">
        <f>E222/MAX($E$4:E222)-1</f>
        <v>0</v>
      </c>
      <c r="H222" s="18">
        <f>C222/Wages!G196</f>
        <v>6.092215930033844</v>
      </c>
    </row>
    <row r="223" spans="2:8" ht="12.75">
      <c r="B223" s="1">
        <v>39355</v>
      </c>
      <c r="C223" s="7">
        <v>184131</v>
      </c>
      <c r="D223" s="8">
        <f>C223/MAX($C$4:C223)-1</f>
        <v>0</v>
      </c>
      <c r="E223" s="7">
        <f>C223*'CPI&amp;Int'!C229</f>
        <v>191598.29300439337</v>
      </c>
      <c r="F223" s="17">
        <f>E223/MAX($E$4:E223)-1</f>
        <v>0</v>
      </c>
      <c r="H223" s="18">
        <f>C223/Wages!G197</f>
        <v>6.139746582194065</v>
      </c>
    </row>
    <row r="224" spans="2:8" ht="12.75">
      <c r="B224" s="1">
        <v>39447</v>
      </c>
      <c r="C224" s="7">
        <v>183959</v>
      </c>
      <c r="D224" s="8">
        <f>C224/MAX($C$4:C224)-1</f>
        <v>-0.000934117557608416</v>
      </c>
      <c r="E224" s="7">
        <f>C224*'CPI&amp;Int'!C230</f>
        <v>188956.2182242768</v>
      </c>
      <c r="F224" s="17">
        <f>E224/MAX($E$4:E224)-1</f>
        <v>-0.013789657197290417</v>
      </c>
      <c r="H224" s="18">
        <f>C224/Wages!G198</f>
        <v>6.128493853483026</v>
      </c>
    </row>
    <row r="225" spans="2:8" ht="12.75">
      <c r="B225" s="1">
        <v>39538</v>
      </c>
      <c r="C225" s="7">
        <v>179363</v>
      </c>
      <c r="D225" s="8">
        <f>C225/MAX($C$4:C225)-1</f>
        <v>-0.02589460764347118</v>
      </c>
      <c r="E225" s="7">
        <f>C225*'CPI&amp;Int'!C231</f>
        <v>183126.9890573188</v>
      </c>
      <c r="F225" s="17">
        <f>E225/MAX($E$4:E225)-1</f>
        <v>-0.044213880062492605</v>
      </c>
      <c r="H225" s="18">
        <f>C225/Wages!G199</f>
        <v>5.893313619188435</v>
      </c>
    </row>
    <row r="226" spans="2:8" ht="12.75">
      <c r="B226" s="1">
        <v>39629</v>
      </c>
      <c r="C226" s="7">
        <v>174514</v>
      </c>
      <c r="D226" s="8">
        <f>C226/MAX($C$4:C226)-1</f>
        <v>-0.05222911948558362</v>
      </c>
      <c r="E226" s="7">
        <f>C226*'CPI&amp;Int'!C232</f>
        <v>174700.4292614956</v>
      </c>
      <c r="F226" s="17">
        <f>E226/MAX($E$4:E226)-1</f>
        <v>-0.08819422907129093</v>
      </c>
      <c r="H226" s="18">
        <f>C226/Wages!G200</f>
        <v>5.746641201264489</v>
      </c>
    </row>
    <row r="227" spans="2:8" ht="12.75">
      <c r="B227" s="1">
        <v>39721</v>
      </c>
      <c r="C227" s="7">
        <v>165188</v>
      </c>
      <c r="D227" s="8">
        <f>C227/MAX($C$4:C227)-1</f>
        <v>-0.10287784240567854</v>
      </c>
      <c r="E227" s="7">
        <f>C227*'CPI&amp;Int'!C233</f>
        <v>163789.7117357501</v>
      </c>
      <c r="F227" s="17">
        <f>E227/MAX($E$4:E227)-1</f>
        <v>-0.1451400262110144</v>
      </c>
      <c r="H227" s="18">
        <f>C227/Wages!G201</f>
        <v>5.359070853880094</v>
      </c>
    </row>
    <row r="228" spans="2:8" ht="12.75">
      <c r="B228" s="1">
        <v>39813</v>
      </c>
      <c r="C228" s="7">
        <v>156828</v>
      </c>
      <c r="D228" s="8">
        <f>C228/MAX($C$4:C228)-1</f>
        <v>-0.1482803004382749</v>
      </c>
      <c r="E228" s="7">
        <f>C228*'CPI&amp;Int'!C234</f>
        <v>156828</v>
      </c>
      <c r="F228" s="17">
        <f>E228/MAX($E$4:E228)-1</f>
        <v>-0.18147496232440907</v>
      </c>
      <c r="H228" s="18">
        <f>C228/Wages!G202</f>
        <v>5.037517666709495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26"/>
  <sheetViews>
    <sheetView workbookViewId="0" topLeftCell="A1">
      <pane xSplit="1" ySplit="5" topLeftCell="B4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8" sqref="D8"/>
    </sheetView>
  </sheetViews>
  <sheetFormatPr defaultColWidth="9.140625" defaultRowHeight="12.75"/>
  <cols>
    <col min="1" max="1" width="10.140625" style="0" bestFit="1" customWidth="1"/>
    <col min="3" max="3" width="13.7109375" style="0" bestFit="1" customWidth="1"/>
    <col min="5" max="5" width="14.28125" style="0" bestFit="1" customWidth="1"/>
  </cols>
  <sheetData>
    <row r="1" spans="1:7" s="1" customFormat="1" ht="12.75">
      <c r="A1" s="1" t="s">
        <v>254</v>
      </c>
      <c r="C1" s="1" t="s">
        <v>252</v>
      </c>
      <c r="E1" s="1" t="s">
        <v>249</v>
      </c>
      <c r="G1" s="1" t="s">
        <v>250</v>
      </c>
    </row>
    <row r="2" spans="1:7" s="1" customFormat="1" ht="12.75">
      <c r="A2" s="1" t="s">
        <v>251</v>
      </c>
      <c r="C2" s="1" t="s">
        <v>253</v>
      </c>
      <c r="E2" s="1" t="s">
        <v>242</v>
      </c>
      <c r="G2" s="1" t="s">
        <v>251</v>
      </c>
    </row>
    <row r="3" spans="1:7" s="1" customFormat="1" ht="12.75">
      <c r="A3" s="1" t="s">
        <v>237</v>
      </c>
      <c r="E3" s="1" t="s">
        <v>237</v>
      </c>
      <c r="G3" s="1" t="s">
        <v>237</v>
      </c>
    </row>
    <row r="4" s="1" customFormat="1" ht="12.75"/>
    <row r="5" spans="1:7" s="1" customFormat="1" ht="12.75">
      <c r="A5" s="1" t="s">
        <v>7</v>
      </c>
      <c r="E5" s="1" t="s">
        <v>247</v>
      </c>
      <c r="G5" s="1" t="s">
        <v>255</v>
      </c>
    </row>
    <row r="7" ht="12.75">
      <c r="E7" s="1">
        <v>19390</v>
      </c>
    </row>
    <row r="11" spans="1:7" ht="12.75">
      <c r="A11" t="s">
        <v>9</v>
      </c>
      <c r="B11" s="9">
        <f aca="true" t="shared" si="0" ref="B11:B21">B15/1.03</f>
        <v>10.341100750690702</v>
      </c>
      <c r="C11">
        <f aca="true" t="shared" si="1" ref="C11:C22">$B$234/B11</f>
        <v>20.842075248672568</v>
      </c>
      <c r="E11" s="2">
        <f>[1]!blph(E5,"px last",$E$7,"",,,"Q","N","N",,224,2)</f>
        <v>19449</v>
      </c>
      <c r="F11" t="s">
        <v>248</v>
      </c>
      <c r="G11" t="e">
        <v>#N/A</v>
      </c>
    </row>
    <row r="12" spans="1:7" ht="12.75">
      <c r="A12" t="s">
        <v>10</v>
      </c>
      <c r="B12" s="9">
        <f t="shared" si="0"/>
        <v>10.551583332341929</v>
      </c>
      <c r="C12">
        <f t="shared" si="1"/>
        <v>20.426318326973114</v>
      </c>
      <c r="E12" s="2">
        <v>19540</v>
      </c>
      <c r="F12" t="s">
        <v>248</v>
      </c>
      <c r="G12" t="e">
        <v>#N/A</v>
      </c>
    </row>
    <row r="13" spans="1:7" ht="12.75">
      <c r="A13" t="s">
        <v>11</v>
      </c>
      <c r="B13" s="9">
        <f t="shared" si="0"/>
        <v>10.514977665967804</v>
      </c>
      <c r="C13">
        <f t="shared" si="1"/>
        <v>20.497428225413405</v>
      </c>
      <c r="E13" s="2">
        <v>19632</v>
      </c>
      <c r="F13" t="s">
        <v>248</v>
      </c>
      <c r="G13" t="e">
        <v>#N/A</v>
      </c>
    </row>
    <row r="14" spans="1:7" ht="12.75">
      <c r="A14" t="s">
        <v>12</v>
      </c>
      <c r="B14" s="9">
        <f t="shared" si="0"/>
        <v>10.606491831903117</v>
      </c>
      <c r="C14">
        <f t="shared" si="1"/>
        <v>20.320573797239003</v>
      </c>
      <c r="E14" s="2">
        <v>19724</v>
      </c>
      <c r="F14" t="s">
        <v>248</v>
      </c>
      <c r="G14" t="e">
        <v>#N/A</v>
      </c>
    </row>
    <row r="15" spans="1:7" ht="12.75">
      <c r="A15" t="s">
        <v>13</v>
      </c>
      <c r="B15" s="9">
        <f t="shared" si="0"/>
        <v>10.651333773211423</v>
      </c>
      <c r="C15">
        <f t="shared" si="1"/>
        <v>20.23502451327434</v>
      </c>
      <c r="E15" s="2">
        <v>19814</v>
      </c>
      <c r="F15" t="s">
        <v>248</v>
      </c>
      <c r="G15" t="e">
        <v>#N/A</v>
      </c>
    </row>
    <row r="16" spans="1:7" ht="12.75">
      <c r="A16" t="s">
        <v>14</v>
      </c>
      <c r="B16" s="9">
        <f t="shared" si="0"/>
        <v>10.868130832312188</v>
      </c>
      <c r="C16">
        <f t="shared" si="1"/>
        <v>19.83137701647875</v>
      </c>
      <c r="E16" s="2">
        <v>19905</v>
      </c>
      <c r="F16" t="s">
        <v>248</v>
      </c>
      <c r="G16" t="e">
        <v>#N/A</v>
      </c>
    </row>
    <row r="17" spans="1:7" ht="12.75">
      <c r="A17" t="s">
        <v>15</v>
      </c>
      <c r="B17" s="9">
        <f t="shared" si="0"/>
        <v>10.830426995946837</v>
      </c>
      <c r="C17">
        <f t="shared" si="1"/>
        <v>19.900415752828547</v>
      </c>
      <c r="E17" s="2">
        <v>19997</v>
      </c>
      <c r="F17" t="s">
        <v>248</v>
      </c>
      <c r="G17" t="e">
        <v>#N/A</v>
      </c>
    </row>
    <row r="18" spans="1:7" ht="12.75">
      <c r="A18" t="s">
        <v>16</v>
      </c>
      <c r="B18" s="9">
        <f t="shared" si="0"/>
        <v>10.924686586860211</v>
      </c>
      <c r="C18">
        <f t="shared" si="1"/>
        <v>19.728712424503886</v>
      </c>
      <c r="E18" s="2">
        <v>20089</v>
      </c>
      <c r="F18" t="s">
        <v>248</v>
      </c>
      <c r="G18" t="e">
        <v>#N/A</v>
      </c>
    </row>
    <row r="19" spans="1:7" ht="12.75">
      <c r="A19" t="s">
        <v>17</v>
      </c>
      <c r="B19" s="9">
        <f t="shared" si="0"/>
        <v>10.970873786407767</v>
      </c>
      <c r="C19">
        <f t="shared" si="1"/>
        <v>19.64565486725664</v>
      </c>
      <c r="E19" s="2">
        <v>20179</v>
      </c>
      <c r="F19" t="s">
        <v>248</v>
      </c>
      <c r="G19" t="e">
        <v>#N/A</v>
      </c>
    </row>
    <row r="20" spans="1:7" ht="12.75">
      <c r="A20" t="s">
        <v>18</v>
      </c>
      <c r="B20" s="9">
        <f t="shared" si="0"/>
        <v>11.194174757281553</v>
      </c>
      <c r="C20">
        <f t="shared" si="1"/>
        <v>19.25376409366869</v>
      </c>
      <c r="E20" s="2">
        <v>20270</v>
      </c>
      <c r="F20" t="s">
        <v>248</v>
      </c>
      <c r="G20" t="e">
        <v>#N/A</v>
      </c>
    </row>
    <row r="21" spans="1:7" ht="12.75">
      <c r="A21" t="s">
        <v>19</v>
      </c>
      <c r="B21" s="9">
        <f t="shared" si="0"/>
        <v>11.155339805825243</v>
      </c>
      <c r="C21">
        <f t="shared" si="1"/>
        <v>19.320791993037425</v>
      </c>
      <c r="E21" s="2">
        <v>20362</v>
      </c>
      <c r="F21" t="s">
        <v>248</v>
      </c>
      <c r="G21" t="e">
        <v>#N/A</v>
      </c>
    </row>
    <row r="22" spans="1:7" ht="12.75">
      <c r="A22" t="s">
        <v>20</v>
      </c>
      <c r="B22" s="9">
        <f>B26/1.03</f>
        <v>11.252427184466018</v>
      </c>
      <c r="C22">
        <f t="shared" si="1"/>
        <v>19.154089732528043</v>
      </c>
      <c r="E22" s="2">
        <v>20453</v>
      </c>
      <c r="F22" t="s">
        <v>248</v>
      </c>
      <c r="G22" t="e">
        <v>#N/A</v>
      </c>
    </row>
    <row r="23" spans="1:7" ht="12.75">
      <c r="A23" t="s">
        <v>21</v>
      </c>
      <c r="B23">
        <v>11.3</v>
      </c>
      <c r="C23">
        <f aca="true" t="shared" si="2" ref="C23:C86">$B$234/B23</f>
        <v>19.073451327433627</v>
      </c>
      <c r="E23" s="2">
        <v>20544</v>
      </c>
      <c r="F23" t="s">
        <v>248</v>
      </c>
      <c r="G23" t="e">
        <v>#N/A</v>
      </c>
    </row>
    <row r="24" spans="1:7" ht="12.75">
      <c r="A24" t="s">
        <v>22</v>
      </c>
      <c r="B24">
        <v>11.53</v>
      </c>
      <c r="C24">
        <f t="shared" si="2"/>
        <v>18.69297484822203</v>
      </c>
      <c r="E24" s="2">
        <v>20635</v>
      </c>
      <c r="F24" t="s">
        <v>248</v>
      </c>
      <c r="G24" t="e">
        <v>#N/A</v>
      </c>
    </row>
    <row r="25" spans="1:7" ht="12.75">
      <c r="A25" t="s">
        <v>23</v>
      </c>
      <c r="B25">
        <v>11.49</v>
      </c>
      <c r="C25">
        <f t="shared" si="2"/>
        <v>18.75805047867711</v>
      </c>
      <c r="E25" s="2">
        <v>20726</v>
      </c>
      <c r="F25" t="s">
        <v>248</v>
      </c>
      <c r="G25" t="e">
        <v>#N/A</v>
      </c>
    </row>
    <row r="26" spans="1:7" ht="12.75">
      <c r="A26" t="s">
        <v>24</v>
      </c>
      <c r="B26">
        <v>11.59</v>
      </c>
      <c r="C26">
        <f t="shared" si="2"/>
        <v>18.596203623813633</v>
      </c>
      <c r="E26" s="2">
        <v>20820</v>
      </c>
      <c r="F26" t="s">
        <v>248</v>
      </c>
      <c r="G26" t="e">
        <v>#N/A</v>
      </c>
    </row>
    <row r="27" spans="1:7" ht="12.75">
      <c r="A27" t="s">
        <v>25</v>
      </c>
      <c r="B27">
        <v>11.73</v>
      </c>
      <c r="C27">
        <f t="shared" si="2"/>
        <v>18.374254049445863</v>
      </c>
      <c r="D27" s="4"/>
      <c r="E27" s="2">
        <v>20908</v>
      </c>
      <c r="F27" t="s">
        <v>248</v>
      </c>
      <c r="G27" t="e">
        <v>#N/A</v>
      </c>
    </row>
    <row r="28" spans="1:7" ht="12.75">
      <c r="A28" t="s">
        <v>26</v>
      </c>
      <c r="B28">
        <v>11.8</v>
      </c>
      <c r="C28">
        <f t="shared" si="2"/>
        <v>18.265254237288136</v>
      </c>
      <c r="D28" s="4"/>
      <c r="E28" s="2">
        <v>20999</v>
      </c>
      <c r="F28" t="s">
        <v>248</v>
      </c>
      <c r="G28" t="e">
        <v>#N/A</v>
      </c>
    </row>
    <row r="29" spans="1:7" ht="12.75">
      <c r="A29" t="s">
        <v>27</v>
      </c>
      <c r="B29">
        <v>11.96</v>
      </c>
      <c r="C29">
        <f t="shared" si="2"/>
        <v>18.020903010033443</v>
      </c>
      <c r="D29" s="4"/>
      <c r="E29" s="2">
        <v>21093</v>
      </c>
      <c r="F29" t="s">
        <v>248</v>
      </c>
      <c r="G29" t="e">
        <v>#N/A</v>
      </c>
    </row>
    <row r="30" spans="1:7" ht="12.75">
      <c r="A30" t="s">
        <v>28</v>
      </c>
      <c r="B30">
        <v>12.11</v>
      </c>
      <c r="C30">
        <f t="shared" si="2"/>
        <v>17.797687861271676</v>
      </c>
      <c r="D30" s="4"/>
      <c r="E30" s="2">
        <v>21185</v>
      </c>
      <c r="F30" t="s">
        <v>248</v>
      </c>
      <c r="G30" t="e">
        <v>#N/A</v>
      </c>
    </row>
    <row r="31" spans="1:7" ht="12.75">
      <c r="A31" t="s">
        <v>29</v>
      </c>
      <c r="B31">
        <v>12.15</v>
      </c>
      <c r="C31">
        <f t="shared" si="2"/>
        <v>17.73909465020576</v>
      </c>
      <c r="D31" s="4"/>
      <c r="E31" s="2">
        <v>21275</v>
      </c>
      <c r="F31" t="s">
        <v>248</v>
      </c>
      <c r="G31" t="e">
        <v>#N/A</v>
      </c>
    </row>
    <row r="32" spans="1:7" ht="12.75">
      <c r="A32" t="s">
        <v>30</v>
      </c>
      <c r="B32">
        <v>12.33</v>
      </c>
      <c r="C32">
        <f t="shared" si="2"/>
        <v>17.480129764801298</v>
      </c>
      <c r="D32" s="4"/>
      <c r="E32" s="2">
        <v>21366</v>
      </c>
      <c r="F32" t="s">
        <v>248</v>
      </c>
      <c r="G32" t="e">
        <v>#N/A</v>
      </c>
    </row>
    <row r="33" spans="1:7" ht="12.75">
      <c r="A33" t="s">
        <v>31</v>
      </c>
      <c r="B33">
        <v>12.19</v>
      </c>
      <c r="C33">
        <f t="shared" si="2"/>
        <v>17.680885972108285</v>
      </c>
      <c r="D33" s="4"/>
      <c r="E33" s="2">
        <v>21458</v>
      </c>
      <c r="F33" t="s">
        <v>248</v>
      </c>
      <c r="G33" t="e">
        <v>#N/A</v>
      </c>
    </row>
    <row r="34" spans="1:7" ht="12.75">
      <c r="A34" t="s">
        <v>32</v>
      </c>
      <c r="B34">
        <v>12.35</v>
      </c>
      <c r="C34">
        <f t="shared" si="2"/>
        <v>17.45182186234818</v>
      </c>
      <c r="D34" s="4"/>
      <c r="E34" s="2">
        <v>21550</v>
      </c>
      <c r="F34" t="s">
        <v>248</v>
      </c>
      <c r="G34" t="e">
        <v>#N/A</v>
      </c>
    </row>
    <row r="35" spans="1:7" ht="12.75">
      <c r="A35" t="s">
        <v>33</v>
      </c>
      <c r="B35">
        <v>12.41</v>
      </c>
      <c r="C35">
        <f t="shared" si="2"/>
        <v>17.36744560838034</v>
      </c>
      <c r="D35" s="4"/>
      <c r="E35" s="2">
        <v>21640</v>
      </c>
      <c r="F35" t="s">
        <v>248</v>
      </c>
      <c r="G35" t="e">
        <v>#N/A</v>
      </c>
    </row>
    <row r="36" spans="1:7" ht="12.75">
      <c r="A36" t="s">
        <v>34</v>
      </c>
      <c r="B36">
        <v>12.29</v>
      </c>
      <c r="C36">
        <f t="shared" si="2"/>
        <v>17.537021969080556</v>
      </c>
      <c r="D36" s="4"/>
      <c r="E36" s="2">
        <v>21731</v>
      </c>
      <c r="F36" t="s">
        <v>248</v>
      </c>
      <c r="G36" t="e">
        <v>#N/A</v>
      </c>
    </row>
    <row r="37" spans="1:7" ht="12.75">
      <c r="A37" t="s">
        <v>35</v>
      </c>
      <c r="B37">
        <v>12.26</v>
      </c>
      <c r="C37">
        <f t="shared" si="2"/>
        <v>17.579934747145188</v>
      </c>
      <c r="D37" s="4"/>
      <c r="E37" s="2">
        <v>21823</v>
      </c>
      <c r="F37" t="s">
        <v>248</v>
      </c>
      <c r="G37" t="e">
        <v>#N/A</v>
      </c>
    </row>
    <row r="38" spans="1:7" ht="12.75">
      <c r="A38" t="s">
        <v>36</v>
      </c>
      <c r="B38">
        <v>12.35</v>
      </c>
      <c r="C38">
        <f t="shared" si="2"/>
        <v>17.45182186234818</v>
      </c>
      <c r="D38" s="4"/>
      <c r="E38" s="2">
        <v>21915</v>
      </c>
      <c r="F38" t="s">
        <v>248</v>
      </c>
      <c r="G38" t="e">
        <v>#N/A</v>
      </c>
    </row>
    <row r="39" spans="1:7" ht="12.75">
      <c r="A39" t="s">
        <v>37</v>
      </c>
      <c r="B39">
        <v>12.35</v>
      </c>
      <c r="C39">
        <f t="shared" si="2"/>
        <v>17.45182186234818</v>
      </c>
      <c r="D39" s="4"/>
      <c r="E39" s="2">
        <v>22006</v>
      </c>
      <c r="F39" t="s">
        <v>248</v>
      </c>
      <c r="G39" t="e">
        <v>#N/A</v>
      </c>
    </row>
    <row r="40" spans="1:7" ht="12.75">
      <c r="A40" t="s">
        <v>38</v>
      </c>
      <c r="B40">
        <v>12.43</v>
      </c>
      <c r="C40">
        <f t="shared" si="2"/>
        <v>17.339501206757845</v>
      </c>
      <c r="D40" s="4"/>
      <c r="E40" s="2">
        <v>22097</v>
      </c>
      <c r="F40" t="s">
        <v>248</v>
      </c>
      <c r="G40" t="e">
        <v>#N/A</v>
      </c>
    </row>
    <row r="41" spans="1:7" ht="12.75">
      <c r="A41" t="s">
        <v>39</v>
      </c>
      <c r="B41">
        <v>12.45</v>
      </c>
      <c r="C41">
        <f t="shared" si="2"/>
        <v>17.311646586345383</v>
      </c>
      <c r="D41" s="4"/>
      <c r="E41" s="2">
        <v>22189</v>
      </c>
      <c r="F41" t="s">
        <v>248</v>
      </c>
      <c r="G41" t="e">
        <v>#N/A</v>
      </c>
    </row>
    <row r="42" spans="1:7" ht="12.75">
      <c r="A42" t="s">
        <v>40</v>
      </c>
      <c r="B42">
        <v>12.58</v>
      </c>
      <c r="C42">
        <f t="shared" si="2"/>
        <v>17.13275039745628</v>
      </c>
      <c r="D42" s="4"/>
      <c r="E42" s="2">
        <v>22280</v>
      </c>
      <c r="F42" t="s">
        <v>248</v>
      </c>
      <c r="G42" t="e">
        <v>#N/A</v>
      </c>
    </row>
    <row r="43" spans="1:7" ht="12.75">
      <c r="A43" t="s">
        <v>41</v>
      </c>
      <c r="B43">
        <v>12.65</v>
      </c>
      <c r="C43">
        <f t="shared" si="2"/>
        <v>17.03794466403162</v>
      </c>
      <c r="D43" s="4"/>
      <c r="E43" s="2">
        <v>22371</v>
      </c>
      <c r="F43" t="s">
        <v>248</v>
      </c>
      <c r="G43" t="e">
        <v>#N/A</v>
      </c>
    </row>
    <row r="44" spans="1:7" ht="12.75">
      <c r="A44" t="s">
        <v>42</v>
      </c>
      <c r="B44">
        <v>12.8</v>
      </c>
      <c r="C44">
        <f t="shared" si="2"/>
        <v>16.838281249999998</v>
      </c>
      <c r="D44" s="4"/>
      <c r="E44" s="2">
        <v>22462</v>
      </c>
      <c r="F44" t="s">
        <v>248</v>
      </c>
      <c r="G44" t="e">
        <v>#N/A</v>
      </c>
    </row>
    <row r="45" spans="1:7" ht="12.75">
      <c r="A45" t="s">
        <v>43</v>
      </c>
      <c r="B45">
        <v>12.96</v>
      </c>
      <c r="C45">
        <f t="shared" si="2"/>
        <v>16.630401234567902</v>
      </c>
      <c r="D45" s="4"/>
      <c r="E45" s="2">
        <v>22553</v>
      </c>
      <c r="F45" t="s">
        <v>248</v>
      </c>
      <c r="G45" t="e">
        <v>#N/A</v>
      </c>
    </row>
    <row r="46" spans="1:7" ht="12.75">
      <c r="A46" t="s">
        <v>44</v>
      </c>
      <c r="B46">
        <v>13.11</v>
      </c>
      <c r="C46">
        <f t="shared" si="2"/>
        <v>16.44012204424104</v>
      </c>
      <c r="D46" s="4"/>
      <c r="E46" s="2">
        <v>22644</v>
      </c>
      <c r="F46" t="s">
        <v>248</v>
      </c>
      <c r="G46" t="e">
        <v>#N/A</v>
      </c>
    </row>
    <row r="47" spans="1:7" ht="12.75">
      <c r="A47" t="s">
        <v>45</v>
      </c>
      <c r="B47">
        <v>13.24</v>
      </c>
      <c r="C47">
        <f t="shared" si="2"/>
        <v>16.27870090634441</v>
      </c>
      <c r="D47" s="4"/>
      <c r="E47" s="2">
        <v>22735</v>
      </c>
      <c r="F47" t="s">
        <v>248</v>
      </c>
      <c r="G47" t="e">
        <v>#N/A</v>
      </c>
    </row>
    <row r="48" spans="1:7" ht="12.75">
      <c r="A48" t="s">
        <v>46</v>
      </c>
      <c r="B48">
        <v>13.53</v>
      </c>
      <c r="C48">
        <f t="shared" si="2"/>
        <v>15.92978566149298</v>
      </c>
      <c r="D48" s="4"/>
      <c r="E48" s="2">
        <v>22826</v>
      </c>
      <c r="F48" t="s">
        <v>248</v>
      </c>
      <c r="G48" t="e">
        <v>#N/A</v>
      </c>
    </row>
    <row r="49" spans="1:7" ht="12.75">
      <c r="A49" t="s">
        <v>47</v>
      </c>
      <c r="B49">
        <v>13.46</v>
      </c>
      <c r="C49">
        <f t="shared" si="2"/>
        <v>16.01263001485884</v>
      </c>
      <c r="D49" s="4"/>
      <c r="E49" s="2">
        <v>22917</v>
      </c>
      <c r="F49" t="s">
        <v>248</v>
      </c>
      <c r="G49" t="e">
        <v>#N/A</v>
      </c>
    </row>
    <row r="50" spans="1:7" ht="12.75">
      <c r="A50" t="s">
        <v>48</v>
      </c>
      <c r="B50">
        <v>13.46</v>
      </c>
      <c r="C50">
        <f t="shared" si="2"/>
        <v>16.01263001485884</v>
      </c>
      <c r="D50" s="4"/>
      <c r="E50" s="2">
        <v>23011</v>
      </c>
      <c r="F50" t="s">
        <v>248</v>
      </c>
      <c r="G50" t="e">
        <v>#N/A</v>
      </c>
    </row>
    <row r="51" spans="1:7" ht="12.75">
      <c r="A51" t="s">
        <v>49</v>
      </c>
      <c r="B51">
        <v>13.66</v>
      </c>
      <c r="C51">
        <f t="shared" si="2"/>
        <v>15.77818448023426</v>
      </c>
      <c r="D51" s="4"/>
      <c r="E51" s="2">
        <v>23099</v>
      </c>
      <c r="F51" t="s">
        <v>248</v>
      </c>
      <c r="G51" t="e">
        <v>#N/A</v>
      </c>
    </row>
    <row r="52" spans="1:7" ht="12.75">
      <c r="A52" t="s">
        <v>50</v>
      </c>
      <c r="B52">
        <v>13.73</v>
      </c>
      <c r="C52">
        <f t="shared" si="2"/>
        <v>15.697742170429716</v>
      </c>
      <c r="D52" s="4"/>
      <c r="E52" s="2">
        <v>23190</v>
      </c>
      <c r="F52" t="s">
        <v>248</v>
      </c>
      <c r="G52" t="e">
        <v>#N/A</v>
      </c>
    </row>
    <row r="53" spans="1:7" ht="12.75">
      <c r="A53" t="s">
        <v>51</v>
      </c>
      <c r="B53">
        <v>13.64</v>
      </c>
      <c r="C53">
        <f t="shared" si="2"/>
        <v>15.801319648093841</v>
      </c>
      <c r="D53" s="4"/>
      <c r="E53" s="2">
        <v>23284</v>
      </c>
      <c r="F53" t="s">
        <v>248</v>
      </c>
      <c r="G53" t="e">
        <v>#N/A</v>
      </c>
    </row>
    <row r="54" spans="1:7" ht="12.75">
      <c r="A54" t="s">
        <v>52</v>
      </c>
      <c r="B54">
        <v>13.74</v>
      </c>
      <c r="C54">
        <f t="shared" si="2"/>
        <v>15.6863173216885</v>
      </c>
      <c r="D54" s="4"/>
      <c r="E54" s="2">
        <v>23376</v>
      </c>
      <c r="F54" t="s">
        <v>248</v>
      </c>
      <c r="G54" t="e">
        <v>#N/A</v>
      </c>
    </row>
    <row r="55" spans="1:7" ht="12.75">
      <c r="A55" t="s">
        <v>53</v>
      </c>
      <c r="B55">
        <v>13.86</v>
      </c>
      <c r="C55">
        <f t="shared" si="2"/>
        <v>15.550505050505052</v>
      </c>
      <c r="D55" s="4"/>
      <c r="E55" s="2">
        <v>23467</v>
      </c>
      <c r="F55" t="s">
        <v>248</v>
      </c>
      <c r="G55" t="e">
        <v>#N/A</v>
      </c>
    </row>
    <row r="56" spans="1:7" ht="12.75">
      <c r="A56" t="s">
        <v>54</v>
      </c>
      <c r="B56">
        <v>14.12</v>
      </c>
      <c r="C56">
        <f t="shared" si="2"/>
        <v>15.26416430594901</v>
      </c>
      <c r="D56" s="4"/>
      <c r="E56" s="2">
        <v>23558</v>
      </c>
      <c r="F56" t="s">
        <v>248</v>
      </c>
      <c r="G56" t="e">
        <v>#N/A</v>
      </c>
    </row>
    <row r="57" spans="1:7" ht="12.75">
      <c r="A57" t="s">
        <v>55</v>
      </c>
      <c r="B57">
        <v>14.23</v>
      </c>
      <c r="C57">
        <f t="shared" si="2"/>
        <v>15.146170063246661</v>
      </c>
      <c r="D57" s="4"/>
      <c r="E57" s="2">
        <v>23650</v>
      </c>
      <c r="F57" t="s">
        <v>248</v>
      </c>
      <c r="G57" t="e">
        <v>#N/A</v>
      </c>
    </row>
    <row r="58" spans="1:7" ht="12.75">
      <c r="A58" t="s">
        <v>56</v>
      </c>
      <c r="B58">
        <v>14.36</v>
      </c>
      <c r="C58">
        <f t="shared" si="2"/>
        <v>15.009052924791087</v>
      </c>
      <c r="D58" s="4"/>
      <c r="E58" s="2">
        <v>23742</v>
      </c>
      <c r="F58" t="s">
        <v>248</v>
      </c>
      <c r="G58" t="e">
        <v>#N/A</v>
      </c>
    </row>
    <row r="59" spans="1:7" ht="12.75">
      <c r="A59" t="s">
        <v>57</v>
      </c>
      <c r="B59">
        <v>14.49</v>
      </c>
      <c r="C59">
        <f t="shared" si="2"/>
        <v>14.8743961352657</v>
      </c>
      <c r="D59" s="4"/>
      <c r="E59" s="2">
        <v>23832</v>
      </c>
      <c r="F59" t="s">
        <v>248</v>
      </c>
      <c r="G59" t="e">
        <v>#N/A</v>
      </c>
    </row>
    <row r="60" spans="1:7" ht="12.75">
      <c r="A60" t="s">
        <v>58</v>
      </c>
      <c r="B60">
        <v>14.85</v>
      </c>
      <c r="C60">
        <f t="shared" si="2"/>
        <v>14.513804713804713</v>
      </c>
      <c r="D60" s="4"/>
      <c r="E60" s="2">
        <v>23923</v>
      </c>
      <c r="F60" t="s">
        <v>248</v>
      </c>
      <c r="G60" t="e">
        <v>#N/A</v>
      </c>
    </row>
    <row r="61" spans="1:7" ht="12.75">
      <c r="A61" t="s">
        <v>59</v>
      </c>
      <c r="B61">
        <v>14.91</v>
      </c>
      <c r="C61">
        <f t="shared" si="2"/>
        <v>14.455399061032864</v>
      </c>
      <c r="D61" s="4"/>
      <c r="E61" s="2">
        <v>24015</v>
      </c>
      <c r="F61" t="s">
        <v>248</v>
      </c>
      <c r="G61" t="e">
        <v>#N/A</v>
      </c>
    </row>
    <row r="62" spans="1:7" ht="12.75">
      <c r="A62" t="s">
        <v>60</v>
      </c>
      <c r="B62">
        <v>15.01</v>
      </c>
      <c r="C62">
        <f t="shared" si="2"/>
        <v>14.359093937375084</v>
      </c>
      <c r="D62" s="4"/>
      <c r="E62" s="2">
        <v>24107</v>
      </c>
      <c r="F62" t="s">
        <v>248</v>
      </c>
      <c r="G62" t="e">
        <v>#N/A</v>
      </c>
    </row>
    <row r="63" spans="1:7" ht="12.75">
      <c r="A63" t="s">
        <v>61</v>
      </c>
      <c r="B63">
        <v>15.13</v>
      </c>
      <c r="C63">
        <f t="shared" si="2"/>
        <v>14.245208195637804</v>
      </c>
      <c r="D63" s="4"/>
      <c r="E63" s="2">
        <v>24197</v>
      </c>
      <c r="F63" t="s">
        <v>248</v>
      </c>
      <c r="G63" t="e">
        <v>#N/A</v>
      </c>
    </row>
    <row r="64" spans="1:7" ht="12.75">
      <c r="A64" t="s">
        <v>62</v>
      </c>
      <c r="B64">
        <v>15.42</v>
      </c>
      <c r="C64">
        <f t="shared" si="2"/>
        <v>13.977302204928664</v>
      </c>
      <c r="D64" s="4"/>
      <c r="E64" s="2">
        <v>24288</v>
      </c>
      <c r="F64" t="s">
        <v>248</v>
      </c>
      <c r="G64" t="e">
        <v>#N/A</v>
      </c>
    </row>
    <row r="65" spans="1:7" ht="12.75">
      <c r="A65" t="s">
        <v>63</v>
      </c>
      <c r="B65">
        <v>15.46</v>
      </c>
      <c r="C65">
        <f t="shared" si="2"/>
        <v>13.941138421733505</v>
      </c>
      <c r="D65" s="4"/>
      <c r="E65" s="2">
        <v>24380</v>
      </c>
      <c r="F65" t="s">
        <v>248</v>
      </c>
      <c r="G65" t="e">
        <v>#N/A</v>
      </c>
    </row>
    <row r="66" spans="1:7" ht="12.75">
      <c r="A66" t="s">
        <v>64</v>
      </c>
      <c r="B66">
        <v>15.59</v>
      </c>
      <c r="C66">
        <f t="shared" si="2"/>
        <v>13.824887748556767</v>
      </c>
      <c r="D66" s="4"/>
      <c r="E66" s="2">
        <v>24471</v>
      </c>
      <c r="F66" t="s">
        <v>248</v>
      </c>
      <c r="G66" t="e">
        <v>#N/A</v>
      </c>
    </row>
    <row r="67" spans="1:7" ht="12.75">
      <c r="A67" t="s">
        <v>65</v>
      </c>
      <c r="B67">
        <v>15.67</v>
      </c>
      <c r="C67">
        <f t="shared" si="2"/>
        <v>13.754307594128909</v>
      </c>
      <c r="D67" s="4"/>
      <c r="E67" s="2">
        <v>24562</v>
      </c>
      <c r="F67" t="s">
        <v>248</v>
      </c>
      <c r="G67" t="e">
        <v>#N/A</v>
      </c>
    </row>
    <row r="68" spans="1:7" ht="12.75">
      <c r="A68" t="s">
        <v>66</v>
      </c>
      <c r="B68">
        <v>15.81</v>
      </c>
      <c r="C68">
        <f t="shared" si="2"/>
        <v>13.632511068943707</v>
      </c>
      <c r="D68" s="4"/>
      <c r="E68" s="2">
        <v>24653</v>
      </c>
      <c r="F68" t="s">
        <v>248</v>
      </c>
      <c r="G68" t="e">
        <v>#N/A</v>
      </c>
    </row>
    <row r="69" spans="1:7" ht="12.75">
      <c r="A69" t="s">
        <v>67</v>
      </c>
      <c r="B69">
        <v>15.72</v>
      </c>
      <c r="C69">
        <f t="shared" si="2"/>
        <v>13.710559796437659</v>
      </c>
      <c r="D69" s="4"/>
      <c r="E69" s="2">
        <v>24744</v>
      </c>
      <c r="F69" t="s">
        <v>248</v>
      </c>
      <c r="G69" t="e">
        <v>#N/A</v>
      </c>
    </row>
    <row r="70" spans="1:7" ht="12.75">
      <c r="A70" t="s">
        <v>68</v>
      </c>
      <c r="B70">
        <v>15.92</v>
      </c>
      <c r="C70">
        <f t="shared" si="2"/>
        <v>13.538316582914574</v>
      </c>
      <c r="D70" s="4"/>
      <c r="E70" s="2">
        <v>24835</v>
      </c>
      <c r="F70" t="s">
        <v>248</v>
      </c>
      <c r="G70" t="e">
        <v>#N/A</v>
      </c>
    </row>
    <row r="71" spans="1:7" ht="12.75">
      <c r="A71" t="s">
        <v>69</v>
      </c>
      <c r="B71">
        <v>16.14</v>
      </c>
      <c r="C71">
        <f t="shared" si="2"/>
        <v>13.353779429987608</v>
      </c>
      <c r="D71" s="4"/>
      <c r="E71" s="2">
        <v>24926</v>
      </c>
      <c r="F71" t="s">
        <v>248</v>
      </c>
      <c r="G71" t="e">
        <v>#N/A</v>
      </c>
    </row>
    <row r="72" spans="1:7" ht="12.75">
      <c r="A72" t="s">
        <v>70</v>
      </c>
      <c r="B72">
        <v>16.52</v>
      </c>
      <c r="C72">
        <f t="shared" si="2"/>
        <v>13.046610169491526</v>
      </c>
      <c r="D72" s="4"/>
      <c r="E72" s="2">
        <v>25017</v>
      </c>
      <c r="F72" t="s">
        <v>248</v>
      </c>
      <c r="G72" t="e">
        <v>#N/A</v>
      </c>
    </row>
    <row r="73" spans="1:7" ht="12.75">
      <c r="A73" t="s">
        <v>71</v>
      </c>
      <c r="B73">
        <v>16.61</v>
      </c>
      <c r="C73">
        <f t="shared" si="2"/>
        <v>12.975918121613486</v>
      </c>
      <c r="D73" s="4"/>
      <c r="E73" s="2">
        <v>25111</v>
      </c>
      <c r="F73" t="s">
        <v>248</v>
      </c>
      <c r="G73" t="e">
        <v>#N/A</v>
      </c>
    </row>
    <row r="74" spans="1:8" ht="12.75">
      <c r="A74" t="s">
        <v>72</v>
      </c>
      <c r="B74">
        <v>16.81</v>
      </c>
      <c r="C74">
        <f t="shared" si="2"/>
        <v>12.821534800713861</v>
      </c>
      <c r="D74" s="4"/>
      <c r="E74" s="2">
        <v>25203</v>
      </c>
      <c r="F74" t="s">
        <v>248</v>
      </c>
      <c r="G74">
        <v>11.75</v>
      </c>
      <c r="H74" s="14">
        <f aca="true" t="shared" si="3" ref="H74:H137">G74+0.5</f>
        <v>12.25</v>
      </c>
    </row>
    <row r="75" spans="1:8" ht="12.75">
      <c r="A75" t="s">
        <v>73</v>
      </c>
      <c r="B75">
        <v>17.14</v>
      </c>
      <c r="C75">
        <f t="shared" si="2"/>
        <v>12.57467911318553</v>
      </c>
      <c r="D75" s="4"/>
      <c r="E75" s="2">
        <v>25293</v>
      </c>
      <c r="F75" t="s">
        <v>248</v>
      </c>
      <c r="G75">
        <v>8.88</v>
      </c>
      <c r="H75" s="14">
        <f t="shared" si="3"/>
        <v>9.38</v>
      </c>
    </row>
    <row r="76" spans="1:8" ht="12.75">
      <c r="A76" t="s">
        <v>74</v>
      </c>
      <c r="B76">
        <v>17.42</v>
      </c>
      <c r="C76">
        <f t="shared" si="2"/>
        <v>12.372560275545348</v>
      </c>
      <c r="D76" s="4"/>
      <c r="E76" s="2">
        <v>25384</v>
      </c>
      <c r="F76" t="s">
        <v>248</v>
      </c>
      <c r="G76">
        <v>9.31</v>
      </c>
      <c r="H76" s="14">
        <f t="shared" si="3"/>
        <v>9.81</v>
      </c>
    </row>
    <row r="77" spans="1:8" ht="12.75">
      <c r="A77" t="s">
        <v>75</v>
      </c>
      <c r="B77">
        <v>17.45</v>
      </c>
      <c r="C77">
        <f t="shared" si="2"/>
        <v>12.351289398280803</v>
      </c>
      <c r="D77" s="4"/>
      <c r="E77" s="2">
        <v>25476</v>
      </c>
      <c r="F77" t="s">
        <v>248</v>
      </c>
      <c r="G77">
        <v>9</v>
      </c>
      <c r="H77" s="14">
        <f t="shared" si="3"/>
        <v>9.5</v>
      </c>
    </row>
    <row r="78" spans="1:8" ht="12.75">
      <c r="A78" t="s">
        <v>76</v>
      </c>
      <c r="B78">
        <v>17.67</v>
      </c>
      <c r="C78">
        <f t="shared" si="2"/>
        <v>12.197509903791737</v>
      </c>
      <c r="D78" s="4"/>
      <c r="E78" s="2">
        <v>25568</v>
      </c>
      <c r="F78" t="s">
        <v>248</v>
      </c>
      <c r="G78">
        <v>7.63</v>
      </c>
      <c r="H78" s="14">
        <f t="shared" si="3"/>
        <v>8.129999999999999</v>
      </c>
    </row>
    <row r="79" spans="1:8" ht="12.75">
      <c r="A79" t="s">
        <v>77</v>
      </c>
      <c r="B79">
        <v>18.01</v>
      </c>
      <c r="C79">
        <f t="shared" si="2"/>
        <v>11.967240421987784</v>
      </c>
      <c r="D79" s="4"/>
      <c r="E79" s="2">
        <v>25658</v>
      </c>
      <c r="F79" t="s">
        <v>248</v>
      </c>
      <c r="G79">
        <v>8.25</v>
      </c>
      <c r="H79" s="14">
        <f t="shared" si="3"/>
        <v>8.75</v>
      </c>
    </row>
    <row r="80" spans="1:8" ht="12.75">
      <c r="A80" t="s">
        <v>78</v>
      </c>
      <c r="B80">
        <v>18.44</v>
      </c>
      <c r="C80">
        <f t="shared" si="2"/>
        <v>11.68817787418655</v>
      </c>
      <c r="D80" s="4"/>
      <c r="E80" s="2">
        <v>25749</v>
      </c>
      <c r="F80" t="s">
        <v>248</v>
      </c>
      <c r="G80">
        <v>7.5</v>
      </c>
      <c r="H80" s="14">
        <f t="shared" si="3"/>
        <v>8</v>
      </c>
    </row>
    <row r="81" spans="1:8" ht="12.75">
      <c r="A81" t="s">
        <v>79</v>
      </c>
      <c r="B81">
        <v>18.64</v>
      </c>
      <c r="C81">
        <f t="shared" si="2"/>
        <v>11.562768240343347</v>
      </c>
      <c r="D81" s="4"/>
      <c r="E81" s="2">
        <v>25841</v>
      </c>
      <c r="F81" t="s">
        <v>248</v>
      </c>
      <c r="G81">
        <v>6</v>
      </c>
      <c r="H81" s="14">
        <f t="shared" si="3"/>
        <v>6.5</v>
      </c>
    </row>
    <row r="82" spans="1:8" ht="12.75">
      <c r="A82" t="s">
        <v>80</v>
      </c>
      <c r="B82">
        <v>19.03</v>
      </c>
      <c r="C82">
        <f t="shared" si="2"/>
        <v>11.325801366263793</v>
      </c>
      <c r="D82" s="4"/>
      <c r="E82" s="2">
        <v>25933</v>
      </c>
      <c r="F82" t="s">
        <v>248</v>
      </c>
      <c r="G82">
        <v>4.75</v>
      </c>
      <c r="H82" s="14">
        <f t="shared" si="3"/>
        <v>5.25</v>
      </c>
    </row>
    <row r="83" spans="1:8" ht="12.75">
      <c r="A83" t="s">
        <v>81</v>
      </c>
      <c r="B83">
        <v>19.55</v>
      </c>
      <c r="C83">
        <f t="shared" si="2"/>
        <v>11.02455242966752</v>
      </c>
      <c r="D83" s="4"/>
      <c r="E83" s="2">
        <v>26023</v>
      </c>
      <c r="F83" t="s">
        <v>248</v>
      </c>
      <c r="G83">
        <v>5.5</v>
      </c>
      <c r="H83" s="14">
        <f t="shared" si="3"/>
        <v>6</v>
      </c>
    </row>
    <row r="84" spans="1:8" ht="12.75">
      <c r="A84" t="s">
        <v>82</v>
      </c>
      <c r="B84">
        <v>20.25</v>
      </c>
      <c r="C84">
        <f t="shared" si="2"/>
        <v>10.643456790123457</v>
      </c>
      <c r="D84" s="4"/>
      <c r="E84" s="2">
        <v>26114</v>
      </c>
      <c r="F84" t="s">
        <v>248</v>
      </c>
      <c r="G84">
        <v>8</v>
      </c>
      <c r="H84" s="14">
        <f t="shared" si="3"/>
        <v>8.5</v>
      </c>
    </row>
    <row r="85" spans="1:8" ht="12.75">
      <c r="A85" t="s">
        <v>83</v>
      </c>
      <c r="B85">
        <v>20.53</v>
      </c>
      <c r="C85">
        <f t="shared" si="2"/>
        <v>10.498295177788602</v>
      </c>
      <c r="D85" s="4"/>
      <c r="E85" s="2">
        <v>26206</v>
      </c>
      <c r="F85" t="s">
        <v>248</v>
      </c>
      <c r="G85">
        <v>8.5</v>
      </c>
      <c r="H85" s="14">
        <f t="shared" si="3"/>
        <v>9</v>
      </c>
    </row>
    <row r="86" spans="1:8" ht="12.75">
      <c r="A86" t="s">
        <v>84</v>
      </c>
      <c r="B86">
        <v>20.78</v>
      </c>
      <c r="C86">
        <f t="shared" si="2"/>
        <v>10.371992300288738</v>
      </c>
      <c r="D86" s="4"/>
      <c r="E86" s="2">
        <v>26298</v>
      </c>
      <c r="F86" t="s">
        <v>248</v>
      </c>
      <c r="G86">
        <v>9.25</v>
      </c>
      <c r="H86" s="14">
        <f t="shared" si="3"/>
        <v>9.75</v>
      </c>
    </row>
    <row r="87" spans="1:8" ht="12.75">
      <c r="A87" t="s">
        <v>85</v>
      </c>
      <c r="B87">
        <v>21.11</v>
      </c>
      <c r="C87">
        <f aca="true" t="shared" si="4" ref="C87:C150">$B$234/B87</f>
        <v>10.209853150165799</v>
      </c>
      <c r="D87" s="4"/>
      <c r="E87" s="2">
        <v>26389</v>
      </c>
      <c r="F87" t="s">
        <v>248</v>
      </c>
      <c r="G87">
        <v>11.38</v>
      </c>
      <c r="H87" s="14">
        <f t="shared" si="3"/>
        <v>11.88</v>
      </c>
    </row>
    <row r="88" spans="1:8" ht="12.75">
      <c r="A88" t="s">
        <v>86</v>
      </c>
      <c r="B88">
        <v>21.5</v>
      </c>
      <c r="C88">
        <f t="shared" si="4"/>
        <v>10.024651162790697</v>
      </c>
      <c r="D88" s="4"/>
      <c r="E88" s="2">
        <v>26480</v>
      </c>
      <c r="F88" t="s">
        <v>248</v>
      </c>
      <c r="G88">
        <v>10.75</v>
      </c>
      <c r="H88" s="14">
        <f t="shared" si="3"/>
        <v>11.25</v>
      </c>
    </row>
    <row r="89" spans="1:8" ht="12.75">
      <c r="A89" t="s">
        <v>87</v>
      </c>
      <c r="B89">
        <v>21.85</v>
      </c>
      <c r="C89">
        <f t="shared" si="4"/>
        <v>9.864073226544622</v>
      </c>
      <c r="D89" s="4"/>
      <c r="E89" s="2">
        <v>26571</v>
      </c>
      <c r="F89" t="s">
        <v>248</v>
      </c>
      <c r="G89">
        <v>14.75</v>
      </c>
      <c r="H89" s="14">
        <f t="shared" si="3"/>
        <v>15.25</v>
      </c>
    </row>
    <row r="90" spans="1:8" ht="12.75">
      <c r="A90" t="s">
        <v>88</v>
      </c>
      <c r="B90">
        <v>22.39</v>
      </c>
      <c r="C90">
        <f t="shared" si="4"/>
        <v>9.62617239839214</v>
      </c>
      <c r="D90" s="4"/>
      <c r="E90" s="2">
        <v>26662</v>
      </c>
      <c r="F90" t="s">
        <v>248</v>
      </c>
      <c r="G90">
        <v>17.13</v>
      </c>
      <c r="H90" s="14">
        <f t="shared" si="3"/>
        <v>17.63</v>
      </c>
    </row>
    <row r="91" spans="1:8" ht="12.75">
      <c r="A91" t="s">
        <v>89</v>
      </c>
      <c r="B91">
        <v>22.78</v>
      </c>
      <c r="C91">
        <f t="shared" si="4"/>
        <v>9.461369622475855</v>
      </c>
      <c r="D91" s="4"/>
      <c r="E91" s="2">
        <v>26753</v>
      </c>
      <c r="F91" t="s">
        <v>248</v>
      </c>
      <c r="G91">
        <v>18.38</v>
      </c>
      <c r="H91" s="14">
        <f t="shared" si="3"/>
        <v>18.88</v>
      </c>
    </row>
    <row r="92" spans="1:8" ht="12.75">
      <c r="A92" t="s">
        <v>90</v>
      </c>
      <c r="B92">
        <v>23.5</v>
      </c>
      <c r="C92">
        <f t="shared" si="4"/>
        <v>9.171489361702127</v>
      </c>
      <c r="D92" s="4"/>
      <c r="E92" s="2">
        <v>26844</v>
      </c>
      <c r="F92" t="s">
        <v>248</v>
      </c>
      <c r="G92">
        <v>16</v>
      </c>
      <c r="H92" s="14">
        <f t="shared" si="3"/>
        <v>16.5</v>
      </c>
    </row>
    <row r="93" spans="1:8" ht="12.75">
      <c r="A93" t="s">
        <v>91</v>
      </c>
      <c r="B93">
        <v>23.87</v>
      </c>
      <c r="C93">
        <f t="shared" si="4"/>
        <v>9.029325513196481</v>
      </c>
      <c r="D93" s="4"/>
      <c r="E93" s="2">
        <v>26935</v>
      </c>
      <c r="F93" t="s">
        <v>248</v>
      </c>
      <c r="G93">
        <v>15.38</v>
      </c>
      <c r="H93" s="14">
        <f t="shared" si="3"/>
        <v>15.88</v>
      </c>
    </row>
    <row r="94" spans="1:8" ht="12.75">
      <c r="A94" t="s">
        <v>92</v>
      </c>
      <c r="B94">
        <v>24.69</v>
      </c>
      <c r="C94">
        <f t="shared" si="4"/>
        <v>8.729445119481571</v>
      </c>
      <c r="D94" s="4"/>
      <c r="E94" s="2">
        <v>27029</v>
      </c>
      <c r="F94" t="s">
        <v>248</v>
      </c>
      <c r="G94">
        <v>18.38</v>
      </c>
      <c r="H94" s="14">
        <f t="shared" si="3"/>
        <v>18.88</v>
      </c>
    </row>
    <row r="95" spans="1:8" ht="12.75">
      <c r="A95" t="s">
        <v>93</v>
      </c>
      <c r="B95">
        <v>25.71</v>
      </c>
      <c r="C95">
        <f t="shared" si="4"/>
        <v>8.383119408790353</v>
      </c>
      <c r="D95" s="4"/>
      <c r="E95" s="2">
        <v>27117</v>
      </c>
      <c r="F95" t="s">
        <v>248</v>
      </c>
      <c r="G95">
        <v>11.0625</v>
      </c>
      <c r="H95" s="14">
        <f t="shared" si="3"/>
        <v>11.5625</v>
      </c>
    </row>
    <row r="96" spans="1:8" ht="12.75">
      <c r="A96" t="s">
        <v>94</v>
      </c>
      <c r="B96">
        <v>27.24</v>
      </c>
      <c r="C96">
        <f t="shared" si="4"/>
        <v>7.912261380323055</v>
      </c>
      <c r="D96" s="4"/>
      <c r="E96" s="2">
        <v>27208</v>
      </c>
      <c r="F96" t="s">
        <v>248</v>
      </c>
      <c r="G96">
        <v>10.25</v>
      </c>
      <c r="H96" s="14">
        <f t="shared" si="3"/>
        <v>10.75</v>
      </c>
    </row>
    <row r="97" spans="1:8" ht="12.75">
      <c r="A97" t="s">
        <v>95</v>
      </c>
      <c r="B97">
        <v>27.93</v>
      </c>
      <c r="C97">
        <f t="shared" si="4"/>
        <v>7.716791979949875</v>
      </c>
      <c r="D97" s="4"/>
      <c r="E97" s="2">
        <v>27302</v>
      </c>
      <c r="F97" t="s">
        <v>248</v>
      </c>
      <c r="G97">
        <v>10.5</v>
      </c>
      <c r="H97" s="14">
        <f t="shared" si="3"/>
        <v>11</v>
      </c>
    </row>
    <row r="98" spans="1:8" ht="12.75">
      <c r="A98" t="s">
        <v>96</v>
      </c>
      <c r="B98">
        <v>29.17</v>
      </c>
      <c r="C98">
        <f t="shared" si="4"/>
        <v>7.3887555707919095</v>
      </c>
      <c r="D98" s="4"/>
      <c r="E98" s="2">
        <v>27394</v>
      </c>
      <c r="F98" t="s">
        <v>248</v>
      </c>
      <c r="G98">
        <v>10.875</v>
      </c>
      <c r="H98" s="14">
        <f t="shared" si="3"/>
        <v>11.375</v>
      </c>
    </row>
    <row r="99" spans="1:8" ht="12.75">
      <c r="A99" t="s">
        <v>97</v>
      </c>
      <c r="B99">
        <v>30.93</v>
      </c>
      <c r="C99">
        <f t="shared" si="4"/>
        <v>6.968315551244746</v>
      </c>
      <c r="D99" s="4"/>
      <c r="E99" s="2">
        <v>27484</v>
      </c>
      <c r="F99" t="s">
        <v>248</v>
      </c>
      <c r="G99">
        <v>9.875</v>
      </c>
      <c r="H99" s="14">
        <f t="shared" si="3"/>
        <v>10.375</v>
      </c>
    </row>
    <row r="100" spans="1:8" ht="12.75">
      <c r="A100" t="s">
        <v>98</v>
      </c>
      <c r="B100">
        <v>33.85</v>
      </c>
      <c r="C100">
        <f t="shared" si="4"/>
        <v>6.367208271787296</v>
      </c>
      <c r="D100" s="4"/>
      <c r="E100" s="2">
        <v>27575</v>
      </c>
      <c r="F100" t="s">
        <v>248</v>
      </c>
      <c r="G100">
        <v>14.75</v>
      </c>
      <c r="H100" s="14">
        <f t="shared" si="3"/>
        <v>15.25</v>
      </c>
    </row>
    <row r="101" spans="1:8" ht="12.75">
      <c r="A101" t="s">
        <v>99</v>
      </c>
      <c r="B101">
        <v>35.34</v>
      </c>
      <c r="C101">
        <f t="shared" si="4"/>
        <v>6.098754951895868</v>
      </c>
      <c r="D101" s="4"/>
      <c r="E101" s="2">
        <v>27667</v>
      </c>
      <c r="F101" t="s">
        <v>248</v>
      </c>
      <c r="G101">
        <v>17.125</v>
      </c>
      <c r="H101" s="14">
        <f t="shared" si="3"/>
        <v>17.625</v>
      </c>
    </row>
    <row r="102" spans="1:8" ht="12.75">
      <c r="A102" t="s">
        <v>100</v>
      </c>
      <c r="B102">
        <v>36.56</v>
      </c>
      <c r="C102">
        <f t="shared" si="4"/>
        <v>5.895240700218818</v>
      </c>
      <c r="D102" s="4"/>
      <c r="E102" s="2">
        <v>27759</v>
      </c>
      <c r="F102" t="s">
        <v>248</v>
      </c>
      <c r="G102">
        <v>16.375</v>
      </c>
      <c r="H102" s="14">
        <f t="shared" si="3"/>
        <v>16.875</v>
      </c>
    </row>
    <row r="103" spans="1:8" ht="12.75">
      <c r="A103" t="s">
        <v>101</v>
      </c>
      <c r="B103">
        <v>37.88</v>
      </c>
      <c r="C103">
        <f t="shared" si="4"/>
        <v>5.689809926082365</v>
      </c>
      <c r="D103" s="4"/>
      <c r="E103" s="2">
        <v>27850</v>
      </c>
      <c r="F103" t="s">
        <v>248</v>
      </c>
      <c r="G103">
        <v>9.25</v>
      </c>
      <c r="H103" s="14">
        <f t="shared" si="3"/>
        <v>9.75</v>
      </c>
    </row>
    <row r="104" spans="1:8" ht="12.75">
      <c r="A104" t="s">
        <v>102</v>
      </c>
      <c r="B104">
        <v>39.26</v>
      </c>
      <c r="C104">
        <f t="shared" si="4"/>
        <v>5.489811512990321</v>
      </c>
      <c r="D104" s="4"/>
      <c r="E104" s="2">
        <v>27941</v>
      </c>
      <c r="F104" t="s">
        <v>248</v>
      </c>
      <c r="G104">
        <v>8</v>
      </c>
      <c r="H104" s="14">
        <f t="shared" si="3"/>
        <v>8.5</v>
      </c>
    </row>
    <row r="105" spans="1:8" ht="12.75">
      <c r="A105" t="s">
        <v>103</v>
      </c>
      <c r="B105">
        <v>40.17</v>
      </c>
      <c r="C105">
        <f t="shared" si="4"/>
        <v>5.365446850883744</v>
      </c>
      <c r="D105" s="4"/>
      <c r="E105" s="2">
        <v>28033</v>
      </c>
      <c r="F105" t="s">
        <v>248</v>
      </c>
      <c r="G105">
        <v>5.8125</v>
      </c>
      <c r="H105" s="14">
        <f t="shared" si="3"/>
        <v>6.3125</v>
      </c>
    </row>
    <row r="106" spans="1:8" ht="12.75">
      <c r="A106" t="s">
        <v>104</v>
      </c>
      <c r="B106">
        <v>42.02</v>
      </c>
      <c r="C106">
        <f t="shared" si="4"/>
        <v>5.1292241789623985</v>
      </c>
      <c r="D106" s="4"/>
      <c r="E106" s="2">
        <v>28125</v>
      </c>
      <c r="F106" t="s">
        <v>248</v>
      </c>
      <c r="G106">
        <v>6.625</v>
      </c>
      <c r="H106" s="14">
        <f t="shared" si="3"/>
        <v>7.125</v>
      </c>
    </row>
    <row r="107" spans="1:8" ht="12.75">
      <c r="A107" t="s">
        <v>105</v>
      </c>
      <c r="B107">
        <v>44.13</v>
      </c>
      <c r="C107">
        <f t="shared" si="4"/>
        <v>4.883979152503965</v>
      </c>
      <c r="D107" s="4"/>
      <c r="E107" s="2">
        <v>28215</v>
      </c>
      <c r="F107" t="s">
        <v>248</v>
      </c>
      <c r="G107">
        <v>7.1875</v>
      </c>
      <c r="H107" s="14">
        <f t="shared" si="3"/>
        <v>7.6875</v>
      </c>
    </row>
    <row r="108" spans="1:8" ht="12.75">
      <c r="A108" t="s">
        <v>106</v>
      </c>
      <c r="B108">
        <v>46.1</v>
      </c>
      <c r="C108">
        <f t="shared" si="4"/>
        <v>4.675271149674621</v>
      </c>
      <c r="D108" s="4"/>
      <c r="E108" s="2">
        <v>28306</v>
      </c>
      <c r="F108" t="s">
        <v>248</v>
      </c>
      <c r="G108">
        <v>11</v>
      </c>
      <c r="H108" s="14">
        <f t="shared" si="3"/>
        <v>11.5</v>
      </c>
    </row>
    <row r="109" spans="1:8" ht="12.75">
      <c r="A109" t="s">
        <v>107</v>
      </c>
      <c r="B109">
        <v>46.83</v>
      </c>
      <c r="C109">
        <f t="shared" si="4"/>
        <v>4.602391629297459</v>
      </c>
      <c r="D109" s="4"/>
      <c r="E109" s="2">
        <v>28398</v>
      </c>
      <c r="F109" t="s">
        <v>248</v>
      </c>
      <c r="G109">
        <v>12.5625</v>
      </c>
      <c r="H109" s="14">
        <f t="shared" si="3"/>
        <v>13.0625</v>
      </c>
    </row>
    <row r="110" spans="1:8" ht="12.75">
      <c r="A110" t="s">
        <v>108</v>
      </c>
      <c r="B110">
        <v>47.51</v>
      </c>
      <c r="C110">
        <f t="shared" si="4"/>
        <v>4.536518627657336</v>
      </c>
      <c r="D110" s="4"/>
      <c r="E110" s="2">
        <v>28489</v>
      </c>
      <c r="F110" t="s">
        <v>248</v>
      </c>
      <c r="G110">
        <v>12.25</v>
      </c>
      <c r="H110" s="14">
        <f t="shared" si="3"/>
        <v>12.75</v>
      </c>
    </row>
    <row r="111" spans="1:8" ht="12.75">
      <c r="A111" t="s">
        <v>109</v>
      </c>
      <c r="B111">
        <v>48.32</v>
      </c>
      <c r="C111">
        <f t="shared" si="4"/>
        <v>4.460471854304636</v>
      </c>
      <c r="D111" s="4"/>
      <c r="E111" s="2">
        <v>28580</v>
      </c>
      <c r="F111" t="s">
        <v>248</v>
      </c>
      <c r="G111">
        <v>12.5625</v>
      </c>
      <c r="H111" s="14">
        <f t="shared" si="3"/>
        <v>13.0625</v>
      </c>
    </row>
    <row r="112" spans="1:8" ht="12.75">
      <c r="A112" t="s">
        <v>110</v>
      </c>
      <c r="B112">
        <v>49.64</v>
      </c>
      <c r="C112">
        <f t="shared" si="4"/>
        <v>4.341861402095085</v>
      </c>
      <c r="D112" s="4"/>
      <c r="E112" s="2">
        <v>28671</v>
      </c>
      <c r="F112" t="s">
        <v>248</v>
      </c>
      <c r="G112">
        <v>14.3125</v>
      </c>
      <c r="H112" s="14">
        <f t="shared" si="3"/>
        <v>14.8125</v>
      </c>
    </row>
    <row r="113" spans="1:8" ht="12.75">
      <c r="A113" t="s">
        <v>111</v>
      </c>
      <c r="B113">
        <v>50.5</v>
      </c>
      <c r="C113">
        <f t="shared" si="4"/>
        <v>4.267920792079208</v>
      </c>
      <c r="D113" s="4"/>
      <c r="E113" s="2">
        <v>28762</v>
      </c>
      <c r="F113" t="s">
        <v>248</v>
      </c>
      <c r="G113">
        <v>14.125</v>
      </c>
      <c r="H113" s="14">
        <f t="shared" si="3"/>
        <v>14.625</v>
      </c>
    </row>
    <row r="114" spans="1:8" ht="12.75">
      <c r="A114" t="s">
        <v>112</v>
      </c>
      <c r="B114">
        <v>51.36</v>
      </c>
      <c r="C114">
        <f t="shared" si="4"/>
        <v>4.196456386292835</v>
      </c>
      <c r="D114" s="4"/>
      <c r="E114" s="2">
        <v>28853</v>
      </c>
      <c r="F114" t="s">
        <v>248</v>
      </c>
      <c r="G114">
        <v>16.875</v>
      </c>
      <c r="H114" s="14">
        <f t="shared" si="3"/>
        <v>17.375</v>
      </c>
    </row>
    <row r="115" spans="1:8" ht="12.75">
      <c r="A115" t="s">
        <v>113</v>
      </c>
      <c r="B115">
        <v>52.95</v>
      </c>
      <c r="C115">
        <f t="shared" si="4"/>
        <v>4.070443814919735</v>
      </c>
      <c r="D115" s="4"/>
      <c r="E115" s="2">
        <v>28944</v>
      </c>
      <c r="F115" t="s">
        <v>248</v>
      </c>
      <c r="G115">
        <v>18.625</v>
      </c>
      <c r="H115" s="14">
        <f t="shared" si="3"/>
        <v>19.125</v>
      </c>
    </row>
    <row r="116" spans="1:8" ht="12.75">
      <c r="A116" t="s">
        <v>114</v>
      </c>
      <c r="B116">
        <v>54.9</v>
      </c>
      <c r="C116">
        <f t="shared" si="4"/>
        <v>3.925865209471767</v>
      </c>
      <c r="D116" s="4"/>
      <c r="E116" s="2">
        <v>29035</v>
      </c>
      <c r="F116" t="s">
        <v>248</v>
      </c>
      <c r="G116">
        <v>17.5938</v>
      </c>
      <c r="H116" s="14">
        <f t="shared" si="3"/>
        <v>18.0938</v>
      </c>
    </row>
    <row r="117" spans="1:8" ht="12.75">
      <c r="A117" t="s">
        <v>115</v>
      </c>
      <c r="B117">
        <v>58.57</v>
      </c>
      <c r="C117">
        <f t="shared" si="4"/>
        <v>3.679870240737579</v>
      </c>
      <c r="D117" s="4"/>
      <c r="E117" s="2">
        <v>29126</v>
      </c>
      <c r="F117" t="s">
        <v>248</v>
      </c>
      <c r="G117">
        <v>16.375</v>
      </c>
      <c r="H117" s="14">
        <f t="shared" si="3"/>
        <v>16.875</v>
      </c>
    </row>
    <row r="118" spans="1:8" ht="12.75">
      <c r="A118" t="s">
        <v>116</v>
      </c>
      <c r="B118">
        <v>60.22</v>
      </c>
      <c r="C118">
        <f t="shared" si="4"/>
        <v>3.579043507140485</v>
      </c>
      <c r="D118" s="4"/>
      <c r="E118" s="2">
        <v>29220</v>
      </c>
      <c r="F118" t="s">
        <v>248</v>
      </c>
      <c r="G118">
        <v>14.9063</v>
      </c>
      <c r="H118" s="14">
        <f t="shared" si="3"/>
        <v>15.4063</v>
      </c>
    </row>
    <row r="119" spans="1:8" ht="12.75">
      <c r="A119" t="s">
        <v>117</v>
      </c>
      <c r="B119">
        <v>63.06</v>
      </c>
      <c r="C119">
        <f t="shared" si="4"/>
        <v>3.4178560101490643</v>
      </c>
      <c r="D119" s="4"/>
      <c r="E119" s="2">
        <v>29311</v>
      </c>
      <c r="F119" t="s">
        <v>248</v>
      </c>
      <c r="G119">
        <v>12.5625</v>
      </c>
      <c r="H119" s="14">
        <f t="shared" si="3"/>
        <v>13.0625</v>
      </c>
    </row>
    <row r="120" spans="1:8" ht="12.75">
      <c r="A120" t="s">
        <v>118</v>
      </c>
      <c r="B120">
        <v>66.73</v>
      </c>
      <c r="C120">
        <f t="shared" si="4"/>
        <v>3.229881612468155</v>
      </c>
      <c r="D120" s="4"/>
      <c r="E120" s="2">
        <v>29402</v>
      </c>
      <c r="F120" t="s">
        <v>248</v>
      </c>
      <c r="G120">
        <v>11.9688</v>
      </c>
      <c r="H120" s="14">
        <f t="shared" si="3"/>
        <v>12.4688</v>
      </c>
    </row>
    <row r="121" spans="1:8" ht="12.75">
      <c r="A121" t="s">
        <v>119</v>
      </c>
      <c r="B121">
        <v>68.15</v>
      </c>
      <c r="C121">
        <f t="shared" si="4"/>
        <v>3.1625825385179747</v>
      </c>
      <c r="D121" s="4"/>
      <c r="E121" s="2">
        <v>29494</v>
      </c>
      <c r="F121" t="s">
        <v>248</v>
      </c>
      <c r="G121">
        <v>16.375</v>
      </c>
      <c r="H121" s="14">
        <f t="shared" si="3"/>
        <v>16.875</v>
      </c>
    </row>
    <row r="122" spans="1:8" ht="12.75">
      <c r="A122" t="s">
        <v>120</v>
      </c>
      <c r="B122">
        <v>69.42</v>
      </c>
      <c r="C122">
        <f t="shared" si="4"/>
        <v>3.1047248631518296</v>
      </c>
      <c r="D122" s="4"/>
      <c r="E122" s="2">
        <v>29586</v>
      </c>
      <c r="F122" t="s">
        <v>248</v>
      </c>
      <c r="G122">
        <v>15.4375</v>
      </c>
      <c r="H122" s="14">
        <f t="shared" si="3"/>
        <v>15.9375</v>
      </c>
    </row>
    <row r="123" spans="1:8" ht="12.75">
      <c r="A123" t="s">
        <v>121</v>
      </c>
      <c r="B123">
        <v>71.07</v>
      </c>
      <c r="C123">
        <f t="shared" si="4"/>
        <v>3.0326438722386384</v>
      </c>
      <c r="D123" s="4"/>
      <c r="E123" s="2">
        <v>29676</v>
      </c>
      <c r="F123" t="s">
        <v>248</v>
      </c>
      <c r="G123">
        <v>13.5625</v>
      </c>
      <c r="H123" s="14">
        <f t="shared" si="3"/>
        <v>14.0625</v>
      </c>
    </row>
    <row r="124" spans="1:8" ht="12.75">
      <c r="A124" t="s">
        <v>122</v>
      </c>
      <c r="B124">
        <v>74.53</v>
      </c>
      <c r="C124">
        <f t="shared" si="4"/>
        <v>2.8918556286059305</v>
      </c>
      <c r="D124" s="4"/>
      <c r="E124" s="2">
        <v>29767</v>
      </c>
      <c r="F124" t="s">
        <v>248</v>
      </c>
      <c r="G124">
        <v>13</v>
      </c>
      <c r="H124" s="14">
        <f t="shared" si="3"/>
        <v>13.5</v>
      </c>
    </row>
    <row r="125" spans="1:8" ht="12.75">
      <c r="A125" t="s">
        <v>123</v>
      </c>
      <c r="B125">
        <v>75.83</v>
      </c>
      <c r="C125">
        <f t="shared" si="4"/>
        <v>2.8422787814849007</v>
      </c>
      <c r="D125" s="4"/>
      <c r="E125" s="2">
        <v>29859</v>
      </c>
      <c r="F125" t="s">
        <v>248</v>
      </c>
      <c r="G125">
        <v>10.6875</v>
      </c>
      <c r="H125" s="14">
        <f t="shared" si="3"/>
        <v>11.1875</v>
      </c>
    </row>
    <row r="126" spans="1:8" ht="12.75">
      <c r="A126" t="s">
        <v>124</v>
      </c>
      <c r="B126">
        <v>77.68</v>
      </c>
      <c r="C126">
        <f t="shared" si="4"/>
        <v>2.774588053553038</v>
      </c>
      <c r="D126" s="4"/>
      <c r="E126" s="2">
        <v>29951</v>
      </c>
      <c r="F126" t="s">
        <v>248</v>
      </c>
      <c r="G126">
        <v>10.625</v>
      </c>
      <c r="H126" s="14">
        <f t="shared" si="3"/>
        <v>11.125</v>
      </c>
    </row>
    <row r="127" spans="1:8" ht="12.75">
      <c r="A127" t="s">
        <v>125</v>
      </c>
      <c r="B127">
        <v>78.98</v>
      </c>
      <c r="C127">
        <f t="shared" si="4"/>
        <v>2.7289187135983792</v>
      </c>
      <c r="D127" s="4"/>
      <c r="E127" s="2">
        <v>30041</v>
      </c>
      <c r="F127" t="s">
        <v>248</v>
      </c>
      <c r="G127">
        <v>10.75</v>
      </c>
      <c r="H127" s="14">
        <f t="shared" si="3"/>
        <v>11.25</v>
      </c>
    </row>
    <row r="128" spans="1:8" ht="12.75">
      <c r="A128" t="s">
        <v>126</v>
      </c>
      <c r="B128">
        <v>81.5</v>
      </c>
      <c r="C128">
        <f t="shared" si="4"/>
        <v>2.6445398773006135</v>
      </c>
      <c r="D128" s="4"/>
      <c r="E128" s="2">
        <v>30132</v>
      </c>
      <c r="F128" t="s">
        <v>248</v>
      </c>
      <c r="G128">
        <v>9.6875</v>
      </c>
      <c r="H128" s="14">
        <f t="shared" si="3"/>
        <v>10.1875</v>
      </c>
    </row>
    <row r="129" spans="1:8" ht="12.75">
      <c r="A129" t="s">
        <v>127</v>
      </c>
      <c r="B129">
        <v>81.88</v>
      </c>
      <c r="C129">
        <f t="shared" si="4"/>
        <v>2.632266731802638</v>
      </c>
      <c r="D129" s="4"/>
      <c r="E129" s="2">
        <v>30224</v>
      </c>
      <c r="F129" t="s">
        <v>248</v>
      </c>
      <c r="G129">
        <v>9.6875</v>
      </c>
      <c r="H129" s="14">
        <f t="shared" si="3"/>
        <v>10.1875</v>
      </c>
    </row>
    <row r="130" spans="1:8" ht="12.75">
      <c r="A130" t="s">
        <v>128</v>
      </c>
      <c r="B130">
        <v>82.48</v>
      </c>
      <c r="C130">
        <f t="shared" si="4"/>
        <v>2.61311833171678</v>
      </c>
      <c r="D130" s="4"/>
      <c r="E130" s="2">
        <v>30316</v>
      </c>
      <c r="F130" t="s">
        <v>248</v>
      </c>
      <c r="G130">
        <v>9.1875</v>
      </c>
      <c r="H130" s="14">
        <f t="shared" si="3"/>
        <v>9.6875</v>
      </c>
    </row>
    <row r="131" spans="1:8" ht="12.75">
      <c r="A131" t="s">
        <v>129</v>
      </c>
      <c r="B131">
        <v>82.9</v>
      </c>
      <c r="C131">
        <f t="shared" si="4"/>
        <v>2.5998793727382385</v>
      </c>
      <c r="D131" s="4"/>
      <c r="E131" s="2">
        <v>30406</v>
      </c>
      <c r="F131" t="s">
        <v>248</v>
      </c>
      <c r="G131">
        <v>8.813</v>
      </c>
      <c r="H131" s="14">
        <f t="shared" si="3"/>
        <v>9.313</v>
      </c>
    </row>
    <row r="132" spans="1:8" ht="12.75">
      <c r="A132" t="s">
        <v>130</v>
      </c>
      <c r="B132">
        <v>84.59</v>
      </c>
      <c r="C132">
        <f t="shared" si="4"/>
        <v>2.547937108405249</v>
      </c>
      <c r="D132" s="4"/>
      <c r="E132" s="2">
        <v>30497</v>
      </c>
      <c r="F132" t="s">
        <v>248</v>
      </c>
      <c r="G132">
        <v>8.9063</v>
      </c>
      <c r="H132" s="14">
        <f t="shared" si="3"/>
        <v>9.4063</v>
      </c>
    </row>
    <row r="133" spans="1:8" ht="12.75">
      <c r="A133" t="s">
        <v>131</v>
      </c>
      <c r="B133">
        <v>85.68</v>
      </c>
      <c r="C133">
        <f t="shared" si="4"/>
        <v>2.5155228758169934</v>
      </c>
      <c r="D133" s="4"/>
      <c r="E133" s="2">
        <v>30589</v>
      </c>
      <c r="F133" t="s">
        <v>248</v>
      </c>
      <c r="G133">
        <v>10.75</v>
      </c>
      <c r="H133" s="14">
        <f t="shared" si="3"/>
        <v>11.25</v>
      </c>
    </row>
    <row r="134" spans="1:8" ht="12.75">
      <c r="A134" t="s">
        <v>132</v>
      </c>
      <c r="B134">
        <v>86.64</v>
      </c>
      <c r="C134">
        <f t="shared" si="4"/>
        <v>2.4876500461680515</v>
      </c>
      <c r="D134" s="4"/>
      <c r="E134" s="2">
        <v>30680</v>
      </c>
      <c r="F134" t="s">
        <v>248</v>
      </c>
      <c r="G134">
        <v>9.625</v>
      </c>
      <c r="H134" s="14">
        <f t="shared" si="3"/>
        <v>10.125</v>
      </c>
    </row>
    <row r="135" spans="1:8" ht="12.75">
      <c r="A135" t="s">
        <v>133</v>
      </c>
      <c r="B135">
        <v>87.17</v>
      </c>
      <c r="C135">
        <f t="shared" si="4"/>
        <v>2.472524951244694</v>
      </c>
      <c r="D135" s="4"/>
      <c r="E135" s="2">
        <v>30771</v>
      </c>
      <c r="F135" t="s">
        <v>248</v>
      </c>
      <c r="G135">
        <v>13.6875</v>
      </c>
      <c r="H135" s="14">
        <f t="shared" si="3"/>
        <v>14.1875</v>
      </c>
    </row>
    <row r="136" spans="1:8" ht="12.75">
      <c r="A136" t="s">
        <v>134</v>
      </c>
      <c r="B136">
        <v>88.94</v>
      </c>
      <c r="C136">
        <f t="shared" si="4"/>
        <v>2.423319091522375</v>
      </c>
      <c r="D136" s="4"/>
      <c r="E136" s="2">
        <v>30862</v>
      </c>
      <c r="F136" t="s">
        <v>248</v>
      </c>
      <c r="G136">
        <v>12.75</v>
      </c>
      <c r="H136" s="14">
        <f t="shared" si="3"/>
        <v>13.25</v>
      </c>
    </row>
    <row r="137" spans="1:8" ht="12.75">
      <c r="A137" t="s">
        <v>135</v>
      </c>
      <c r="B137">
        <v>89.72</v>
      </c>
      <c r="C137">
        <f t="shared" si="4"/>
        <v>2.402251448952296</v>
      </c>
      <c r="D137" s="4"/>
      <c r="E137" s="2">
        <v>30953</v>
      </c>
      <c r="F137" t="s">
        <v>248</v>
      </c>
      <c r="G137">
        <v>11.6875</v>
      </c>
      <c r="H137" s="14">
        <f t="shared" si="3"/>
        <v>12.1875</v>
      </c>
    </row>
    <row r="138" spans="1:8" ht="12.75">
      <c r="A138" t="s">
        <v>136</v>
      </c>
      <c r="B138">
        <v>90.83</v>
      </c>
      <c r="C138">
        <f t="shared" si="4"/>
        <v>2.372894418143785</v>
      </c>
      <c r="D138" s="4"/>
      <c r="E138" s="2">
        <v>31047</v>
      </c>
      <c r="F138" t="s">
        <v>248</v>
      </c>
      <c r="G138">
        <v>11.75</v>
      </c>
      <c r="H138" s="14">
        <f aca="true" t="shared" si="5" ref="H138:H160">G138+0.5</f>
        <v>12.25</v>
      </c>
    </row>
    <row r="139" spans="1:8" ht="12.75">
      <c r="A139" t="s">
        <v>137</v>
      </c>
      <c r="B139">
        <v>91.98</v>
      </c>
      <c r="C139">
        <f t="shared" si="4"/>
        <v>2.343226788432268</v>
      </c>
      <c r="D139" s="4"/>
      <c r="E139" s="2">
        <v>31135</v>
      </c>
      <c r="F139" t="s">
        <v>248</v>
      </c>
      <c r="G139">
        <v>11.75</v>
      </c>
      <c r="H139" s="14">
        <f t="shared" si="5"/>
        <v>12.25</v>
      </c>
    </row>
    <row r="140" spans="1:8" ht="12.75">
      <c r="A140" t="s">
        <v>138</v>
      </c>
      <c r="B140">
        <v>95.13</v>
      </c>
      <c r="C140">
        <f t="shared" si="4"/>
        <v>2.265636497424577</v>
      </c>
      <c r="D140" s="4"/>
      <c r="E140" s="2">
        <v>31226</v>
      </c>
      <c r="F140" t="s">
        <v>248</v>
      </c>
      <c r="G140">
        <v>10.125</v>
      </c>
      <c r="H140" s="14">
        <f t="shared" si="5"/>
        <v>10.625</v>
      </c>
    </row>
    <row r="141" spans="1:8" ht="12.75">
      <c r="A141" t="s">
        <v>139</v>
      </c>
      <c r="B141">
        <v>95.39</v>
      </c>
      <c r="C141">
        <f t="shared" si="4"/>
        <v>2.259461159450676</v>
      </c>
      <c r="D141" s="4"/>
      <c r="E141" s="2">
        <v>31320</v>
      </c>
      <c r="F141" t="s">
        <v>248</v>
      </c>
      <c r="G141">
        <v>10.5625</v>
      </c>
      <c r="H141" s="14">
        <f t="shared" si="5"/>
        <v>11.0625</v>
      </c>
    </row>
    <row r="142" spans="1:8" ht="12.75">
      <c r="A142" t="s">
        <v>140</v>
      </c>
      <c r="B142">
        <v>95.85</v>
      </c>
      <c r="C142">
        <f t="shared" si="4"/>
        <v>2.248617631716223</v>
      </c>
      <c r="D142" s="4"/>
      <c r="E142" s="2">
        <v>31412</v>
      </c>
      <c r="F142" t="s">
        <v>248</v>
      </c>
      <c r="G142">
        <v>11.1875</v>
      </c>
      <c r="H142" s="14">
        <f t="shared" si="5"/>
        <v>11.6875</v>
      </c>
    </row>
    <row r="143" spans="1:8" ht="12.75">
      <c r="A143" t="s">
        <v>141</v>
      </c>
      <c r="B143">
        <v>96.53</v>
      </c>
      <c r="C143">
        <f t="shared" si="4"/>
        <v>2.2327773749093547</v>
      </c>
      <c r="D143" s="4"/>
      <c r="E143" s="2">
        <v>31502</v>
      </c>
      <c r="F143" t="s">
        <v>248</v>
      </c>
      <c r="G143">
        <v>10.0625</v>
      </c>
      <c r="H143" s="14">
        <f t="shared" si="5"/>
        <v>10.5625</v>
      </c>
    </row>
    <row r="144" spans="1:8" ht="12.75">
      <c r="A144" t="s">
        <v>142</v>
      </c>
      <c r="B144">
        <v>97.77</v>
      </c>
      <c r="C144">
        <f t="shared" si="4"/>
        <v>2.2044594456377213</v>
      </c>
      <c r="D144" s="4"/>
      <c r="E144" s="2">
        <v>31593</v>
      </c>
      <c r="F144" t="s">
        <v>248</v>
      </c>
      <c r="G144">
        <v>9.1563</v>
      </c>
      <c r="H144" s="14">
        <f t="shared" si="5"/>
        <v>9.6563</v>
      </c>
    </row>
    <row r="145" spans="1:8" ht="12.75">
      <c r="A145" t="s">
        <v>143</v>
      </c>
      <c r="B145">
        <v>97.88</v>
      </c>
      <c r="C145">
        <f t="shared" si="4"/>
        <v>2.201982018798529</v>
      </c>
      <c r="D145" s="4"/>
      <c r="E145" s="2">
        <v>31685</v>
      </c>
      <c r="F145" t="s">
        <v>248</v>
      </c>
      <c r="G145">
        <v>10.125</v>
      </c>
      <c r="H145" s="14">
        <f t="shared" si="5"/>
        <v>10.625</v>
      </c>
    </row>
    <row r="146" spans="1:8" ht="12.75">
      <c r="A146" t="s">
        <v>144</v>
      </c>
      <c r="B146">
        <v>99.12</v>
      </c>
      <c r="C146">
        <f t="shared" si="4"/>
        <v>2.1744350282485874</v>
      </c>
      <c r="D146" s="4"/>
      <c r="E146" s="2">
        <v>31777</v>
      </c>
      <c r="F146" t="s">
        <v>248</v>
      </c>
      <c r="G146">
        <v>8.625</v>
      </c>
      <c r="H146" s="14">
        <f t="shared" si="5"/>
        <v>9.125</v>
      </c>
    </row>
    <row r="147" spans="1:8" ht="12.75">
      <c r="A147" t="s">
        <v>145</v>
      </c>
      <c r="B147">
        <v>100.33</v>
      </c>
      <c r="C147">
        <f t="shared" si="4"/>
        <v>2.1482109040167447</v>
      </c>
      <c r="D147" s="4"/>
      <c r="E147" s="2">
        <v>31867</v>
      </c>
      <c r="F147" t="s">
        <v>248</v>
      </c>
      <c r="G147">
        <v>8.5</v>
      </c>
      <c r="H147" s="14">
        <f t="shared" si="5"/>
        <v>9</v>
      </c>
    </row>
    <row r="148" spans="1:8" ht="12.75">
      <c r="A148" t="s">
        <v>146</v>
      </c>
      <c r="B148">
        <v>101.87</v>
      </c>
      <c r="C148">
        <f t="shared" si="4"/>
        <v>2.1157357416314913</v>
      </c>
      <c r="D148" s="4"/>
      <c r="E148" s="2">
        <v>31958</v>
      </c>
      <c r="F148" t="s">
        <v>248</v>
      </c>
      <c r="G148">
        <v>9.438</v>
      </c>
      <c r="H148" s="14">
        <f t="shared" si="5"/>
        <v>9.938</v>
      </c>
    </row>
    <row r="149" spans="1:8" ht="12.75">
      <c r="A149" t="s">
        <v>147</v>
      </c>
      <c r="B149">
        <v>102.1</v>
      </c>
      <c r="C149">
        <f t="shared" si="4"/>
        <v>2.1109696376101863</v>
      </c>
      <c r="D149" s="4"/>
      <c r="E149" s="2">
        <v>32050</v>
      </c>
      <c r="F149" t="s">
        <v>248</v>
      </c>
      <c r="G149">
        <v>11.813</v>
      </c>
      <c r="H149" s="14">
        <f t="shared" si="5"/>
        <v>12.313</v>
      </c>
    </row>
    <row r="150" spans="1:8" ht="12.75">
      <c r="A150" t="s">
        <v>148</v>
      </c>
      <c r="B150">
        <v>103.2</v>
      </c>
      <c r="C150">
        <f t="shared" si="4"/>
        <v>2.088468992248062</v>
      </c>
      <c r="D150" s="4"/>
      <c r="E150" s="2">
        <v>32142</v>
      </c>
      <c r="F150" t="s">
        <v>248</v>
      </c>
      <c r="G150">
        <v>12.938</v>
      </c>
      <c r="H150" s="14">
        <f t="shared" si="5"/>
        <v>13.438</v>
      </c>
    </row>
    <row r="151" spans="1:8" ht="12.75">
      <c r="A151" t="s">
        <v>149</v>
      </c>
      <c r="B151">
        <v>103.7</v>
      </c>
      <c r="C151">
        <f aca="true" t="shared" si="6" ref="C151:C208">$B$234/B151</f>
        <v>2.0783992285438764</v>
      </c>
      <c r="D151" s="4"/>
      <c r="E151" s="2">
        <v>32233</v>
      </c>
      <c r="F151" t="s">
        <v>248</v>
      </c>
      <c r="G151">
        <v>12.875</v>
      </c>
      <c r="H151" s="14">
        <f t="shared" si="5"/>
        <v>13.375</v>
      </c>
    </row>
    <row r="152" spans="1:8" ht="12.75">
      <c r="A152" t="s">
        <v>150</v>
      </c>
      <c r="B152">
        <v>106.2</v>
      </c>
      <c r="C152">
        <f t="shared" si="6"/>
        <v>2.029472693032015</v>
      </c>
      <c r="D152" s="4"/>
      <c r="E152" s="2">
        <v>32324</v>
      </c>
      <c r="F152" t="s">
        <v>248</v>
      </c>
      <c r="G152">
        <v>13.9375</v>
      </c>
      <c r="H152" s="14">
        <f t="shared" si="5"/>
        <v>14.4375</v>
      </c>
    </row>
    <row r="153" spans="1:8" ht="12.75">
      <c r="A153" t="s">
        <v>151</v>
      </c>
      <c r="B153">
        <v>107.67</v>
      </c>
      <c r="C153">
        <f t="shared" si="6"/>
        <v>2.001764651249187</v>
      </c>
      <c r="D153" s="4"/>
      <c r="E153" s="2">
        <v>32416</v>
      </c>
      <c r="F153" t="s">
        <v>248</v>
      </c>
      <c r="G153">
        <v>14.5625</v>
      </c>
      <c r="H153" s="14">
        <f t="shared" si="5"/>
        <v>15.0625</v>
      </c>
    </row>
    <row r="154" spans="1:8" ht="12.75">
      <c r="A154" t="s">
        <v>152</v>
      </c>
      <c r="B154">
        <v>109.93</v>
      </c>
      <c r="C154">
        <f t="shared" si="6"/>
        <v>1.96061129809879</v>
      </c>
      <c r="D154" s="4"/>
      <c r="E154" s="2">
        <v>32507</v>
      </c>
      <c r="F154" t="s">
        <v>248</v>
      </c>
      <c r="G154">
        <v>15.1094</v>
      </c>
      <c r="H154" s="14">
        <f t="shared" si="5"/>
        <v>15.6094</v>
      </c>
    </row>
    <row r="155" spans="1:8" ht="12.75">
      <c r="A155" t="s">
        <v>153</v>
      </c>
      <c r="B155">
        <v>111.7</v>
      </c>
      <c r="C155">
        <f t="shared" si="6"/>
        <v>1.9295434198746642</v>
      </c>
      <c r="D155" s="4"/>
      <c r="E155" s="2">
        <v>32598</v>
      </c>
      <c r="F155" t="s">
        <v>248</v>
      </c>
      <c r="G155">
        <v>14.9844</v>
      </c>
      <c r="H155" s="14">
        <f t="shared" si="5"/>
        <v>15.4844</v>
      </c>
    </row>
    <row r="156" spans="1:8" ht="12.75">
      <c r="A156" t="s">
        <v>154</v>
      </c>
      <c r="B156">
        <v>114.9</v>
      </c>
      <c r="C156">
        <f t="shared" si="6"/>
        <v>1.875805047867711</v>
      </c>
      <c r="D156" s="4"/>
      <c r="E156" s="2">
        <v>32689</v>
      </c>
      <c r="F156" t="s">
        <v>248</v>
      </c>
      <c r="G156">
        <v>14.9063</v>
      </c>
      <c r="H156" s="14">
        <f t="shared" si="5"/>
        <v>15.4063</v>
      </c>
    </row>
    <row r="157" spans="1:8" ht="12.75">
      <c r="A157" t="s">
        <v>155</v>
      </c>
      <c r="B157">
        <v>115.97</v>
      </c>
      <c r="C157">
        <f t="shared" si="6"/>
        <v>1.8584978873846685</v>
      </c>
      <c r="D157" s="4"/>
      <c r="E157" s="2">
        <v>32780</v>
      </c>
      <c r="F157" t="s">
        <v>248</v>
      </c>
      <c r="G157">
        <v>14.9688</v>
      </c>
      <c r="H157" s="14">
        <f t="shared" si="5"/>
        <v>15.4688</v>
      </c>
    </row>
    <row r="158" spans="1:8" ht="12.75">
      <c r="A158" t="s">
        <v>156</v>
      </c>
      <c r="B158">
        <v>118.27</v>
      </c>
      <c r="C158">
        <f t="shared" si="6"/>
        <v>1.8223556269552719</v>
      </c>
      <c r="D158" s="4"/>
      <c r="E158" s="2">
        <v>32871</v>
      </c>
      <c r="F158" t="s">
        <v>248</v>
      </c>
      <c r="G158">
        <v>14.1875</v>
      </c>
      <c r="H158" s="14">
        <f t="shared" si="5"/>
        <v>14.6875</v>
      </c>
    </row>
    <row r="159" spans="1:8" ht="12.75">
      <c r="A159" t="s">
        <v>157</v>
      </c>
      <c r="B159">
        <v>120.37</v>
      </c>
      <c r="C159">
        <f t="shared" si="6"/>
        <v>1.7905624324997922</v>
      </c>
      <c r="D159" s="4"/>
      <c r="E159" s="2">
        <v>32962</v>
      </c>
      <c r="F159" t="s">
        <v>248</v>
      </c>
      <c r="G159">
        <v>12.7188</v>
      </c>
      <c r="H159" s="14">
        <f t="shared" si="5"/>
        <v>13.2188</v>
      </c>
    </row>
    <row r="160" spans="1:8" ht="12.75">
      <c r="A160" t="s">
        <v>158</v>
      </c>
      <c r="B160">
        <v>126</v>
      </c>
      <c r="C160">
        <f t="shared" si="6"/>
        <v>1.7105555555555556</v>
      </c>
      <c r="D160" s="4"/>
      <c r="E160" s="2">
        <v>33053</v>
      </c>
      <c r="F160" t="s">
        <v>248</v>
      </c>
      <c r="G160">
        <v>11.5313</v>
      </c>
      <c r="H160" s="14">
        <f t="shared" si="5"/>
        <v>12.0313</v>
      </c>
    </row>
    <row r="161" spans="1:8" ht="12.75">
      <c r="A161" t="s">
        <v>159</v>
      </c>
      <c r="B161">
        <v>128.07</v>
      </c>
      <c r="C161">
        <f t="shared" si="6"/>
        <v>1.6829077848051848</v>
      </c>
      <c r="D161" s="4"/>
      <c r="E161" s="2">
        <v>33144</v>
      </c>
      <c r="F161" t="s">
        <v>248</v>
      </c>
      <c r="G161">
        <v>10.625</v>
      </c>
      <c r="H161" s="14">
        <f>G161+0.5</f>
        <v>11.125</v>
      </c>
    </row>
    <row r="162" spans="1:8" ht="12.75">
      <c r="A162" t="s">
        <v>160</v>
      </c>
      <c r="B162">
        <v>130.07</v>
      </c>
      <c r="C162">
        <f t="shared" si="6"/>
        <v>1.6570308295533176</v>
      </c>
      <c r="D162" s="4"/>
      <c r="E162" s="2">
        <v>33238</v>
      </c>
      <c r="F162">
        <v>11.92</v>
      </c>
      <c r="G162">
        <v>10.8125</v>
      </c>
      <c r="H162">
        <f aca="true" t="shared" si="7" ref="H162:H225">F162</f>
        <v>11.92</v>
      </c>
    </row>
    <row r="163" spans="1:8" ht="12.75">
      <c r="A163" t="s">
        <v>161</v>
      </c>
      <c r="B163">
        <v>130.83</v>
      </c>
      <c r="C163">
        <f t="shared" si="6"/>
        <v>1.647405029427501</v>
      </c>
      <c r="D163" s="4"/>
      <c r="E163" s="2">
        <v>33326</v>
      </c>
      <c r="F163">
        <v>10.98</v>
      </c>
      <c r="G163">
        <v>10.5313</v>
      </c>
      <c r="H163">
        <f t="shared" si="7"/>
        <v>10.98</v>
      </c>
    </row>
    <row r="164" spans="1:8" ht="12.75">
      <c r="A164" t="s">
        <v>162</v>
      </c>
      <c r="B164">
        <v>133.57</v>
      </c>
      <c r="C164">
        <f t="shared" si="6"/>
        <v>1.6136108407576553</v>
      </c>
      <c r="D164" s="4"/>
      <c r="E164" s="2">
        <v>33417</v>
      </c>
      <c r="F164">
        <v>10.64</v>
      </c>
      <c r="G164">
        <v>10.0625</v>
      </c>
      <c r="H164">
        <f t="shared" si="7"/>
        <v>10.64</v>
      </c>
    </row>
    <row r="165" spans="1:8" ht="12.75">
      <c r="A165" t="s">
        <v>163</v>
      </c>
      <c r="B165">
        <v>134.17</v>
      </c>
      <c r="C165">
        <f t="shared" si="6"/>
        <v>1.6063948721770889</v>
      </c>
      <c r="D165" s="4"/>
      <c r="E165" s="2">
        <v>33511</v>
      </c>
      <c r="F165">
        <v>9.93</v>
      </c>
      <c r="G165">
        <v>9.1875</v>
      </c>
      <c r="H165">
        <f t="shared" si="7"/>
        <v>9.93</v>
      </c>
    </row>
    <row r="166" spans="1:8" ht="12.75">
      <c r="A166" t="s">
        <v>164</v>
      </c>
      <c r="B166">
        <v>135.47</v>
      </c>
      <c r="C166">
        <f t="shared" si="6"/>
        <v>1.5909795526684876</v>
      </c>
      <c r="D166" s="4"/>
      <c r="E166" s="2">
        <v>33603</v>
      </c>
      <c r="F166">
        <v>10.38</v>
      </c>
      <c r="G166">
        <v>6.8125</v>
      </c>
      <c r="H166">
        <f t="shared" si="7"/>
        <v>10.38</v>
      </c>
    </row>
    <row r="167" spans="1:8" ht="12.75">
      <c r="A167" t="s">
        <v>165</v>
      </c>
      <c r="B167">
        <v>136.2</v>
      </c>
      <c r="C167">
        <f t="shared" si="6"/>
        <v>1.582452276064611</v>
      </c>
      <c r="D167" s="4"/>
      <c r="E167" s="2">
        <v>33694</v>
      </c>
      <c r="F167">
        <v>10.46</v>
      </c>
      <c r="G167">
        <v>5.9375</v>
      </c>
      <c r="H167">
        <f t="shared" si="7"/>
        <v>10.46</v>
      </c>
    </row>
    <row r="168" spans="1:8" ht="12.75">
      <c r="A168" t="s">
        <v>166</v>
      </c>
      <c r="B168">
        <v>139.13</v>
      </c>
      <c r="C168">
        <f t="shared" si="6"/>
        <v>1.5491267160209876</v>
      </c>
      <c r="D168" s="4"/>
      <c r="E168" s="2">
        <v>33785</v>
      </c>
      <c r="F168">
        <v>9.47</v>
      </c>
      <c r="G168">
        <v>5.9375</v>
      </c>
      <c r="H168">
        <f t="shared" si="7"/>
        <v>9.47</v>
      </c>
    </row>
    <row r="169" spans="1:8" ht="12.75">
      <c r="A169" t="s">
        <v>167</v>
      </c>
      <c r="B169">
        <v>139.03</v>
      </c>
      <c r="C169">
        <f t="shared" si="6"/>
        <v>1.5502409551895275</v>
      </c>
      <c r="D169" s="4"/>
      <c r="E169" s="2">
        <v>33877</v>
      </c>
      <c r="F169">
        <v>8.25</v>
      </c>
      <c r="G169">
        <v>5.9375</v>
      </c>
      <c r="H169">
        <f t="shared" si="7"/>
        <v>8.25</v>
      </c>
    </row>
    <row r="170" spans="1:8" ht="12.75">
      <c r="A170" t="s">
        <v>168</v>
      </c>
      <c r="B170">
        <v>139.6</v>
      </c>
      <c r="C170">
        <f t="shared" si="6"/>
        <v>1.5439111747851004</v>
      </c>
      <c r="D170" s="4"/>
      <c r="E170" s="2">
        <v>33969</v>
      </c>
      <c r="F170">
        <v>6.88</v>
      </c>
      <c r="G170">
        <v>5.4375</v>
      </c>
      <c r="H170">
        <f t="shared" si="7"/>
        <v>6.88</v>
      </c>
    </row>
    <row r="171" spans="1:8" ht="12.75">
      <c r="A171" t="s">
        <v>169</v>
      </c>
      <c r="B171">
        <v>138.67</v>
      </c>
      <c r="C171">
        <f t="shared" si="6"/>
        <v>1.5542655224634025</v>
      </c>
      <c r="D171" s="4"/>
      <c r="E171" s="2">
        <v>34059</v>
      </c>
      <c r="F171">
        <v>6.1</v>
      </c>
      <c r="G171">
        <v>5.2188</v>
      </c>
      <c r="H171">
        <f t="shared" si="7"/>
        <v>6.1</v>
      </c>
    </row>
    <row r="172" spans="1:8" ht="12.75">
      <c r="A172" t="s">
        <v>170</v>
      </c>
      <c r="B172">
        <v>140.9</v>
      </c>
      <c r="C172">
        <f t="shared" si="6"/>
        <v>1.529666430092264</v>
      </c>
      <c r="D172" s="4"/>
      <c r="E172" s="2">
        <v>34150</v>
      </c>
      <c r="F172">
        <v>6.16</v>
      </c>
      <c r="G172">
        <v>5</v>
      </c>
      <c r="H172">
        <f t="shared" si="7"/>
        <v>6.16</v>
      </c>
    </row>
    <row r="173" spans="1:8" ht="12.75">
      <c r="A173" t="s">
        <v>171</v>
      </c>
      <c r="B173">
        <v>141.3</v>
      </c>
      <c r="C173">
        <f t="shared" si="6"/>
        <v>1.5253361641896672</v>
      </c>
      <c r="D173" s="4"/>
      <c r="E173" s="2">
        <v>34242</v>
      </c>
      <c r="F173">
        <v>5.88</v>
      </c>
      <c r="G173">
        <v>5.375</v>
      </c>
      <c r="H173">
        <f t="shared" si="7"/>
        <v>5.88</v>
      </c>
    </row>
    <row r="174" spans="1:8" ht="12.75">
      <c r="A174" t="s">
        <v>172</v>
      </c>
      <c r="B174">
        <v>141.77</v>
      </c>
      <c r="C174">
        <f t="shared" si="6"/>
        <v>1.520279325668336</v>
      </c>
      <c r="D174" s="4"/>
      <c r="E174" s="2">
        <v>34334</v>
      </c>
      <c r="F174">
        <v>5.22</v>
      </c>
      <c r="G174">
        <v>5.9688</v>
      </c>
      <c r="H174">
        <f t="shared" si="7"/>
        <v>5.22</v>
      </c>
    </row>
    <row r="175" spans="1:8" ht="12.75">
      <c r="A175" t="s">
        <v>173</v>
      </c>
      <c r="B175">
        <v>141.97</v>
      </c>
      <c r="C175">
        <f t="shared" si="6"/>
        <v>1.5181376347115587</v>
      </c>
      <c r="D175" s="4"/>
      <c r="E175" s="2">
        <v>34424</v>
      </c>
      <c r="F175">
        <v>6.42</v>
      </c>
      <c r="G175">
        <v>6.375</v>
      </c>
      <c r="H175">
        <f t="shared" si="7"/>
        <v>6.42</v>
      </c>
    </row>
    <row r="176" spans="1:8" ht="12.75">
      <c r="A176" t="s">
        <v>174</v>
      </c>
      <c r="B176">
        <v>144.53</v>
      </c>
      <c r="C176">
        <f t="shared" si="6"/>
        <v>1.4912474918702</v>
      </c>
      <c r="D176" s="4"/>
      <c r="E176" s="2">
        <v>34515</v>
      </c>
      <c r="F176">
        <v>7.21</v>
      </c>
      <c r="G176">
        <v>6.625</v>
      </c>
      <c r="H176">
        <f t="shared" si="7"/>
        <v>7.21</v>
      </c>
    </row>
    <row r="177" spans="1:8" ht="12.75">
      <c r="A177" t="s">
        <v>175</v>
      </c>
      <c r="B177">
        <v>144.57</v>
      </c>
      <c r="C177">
        <f t="shared" si="6"/>
        <v>1.490834889672823</v>
      </c>
      <c r="D177" s="4"/>
      <c r="E177" s="2">
        <v>34607</v>
      </c>
      <c r="F177">
        <v>8.28</v>
      </c>
      <c r="G177">
        <v>6.7188</v>
      </c>
      <c r="H177">
        <f t="shared" si="7"/>
        <v>8.28</v>
      </c>
    </row>
    <row r="178" spans="1:8" ht="12.75">
      <c r="A178" t="s">
        <v>176</v>
      </c>
      <c r="B178">
        <v>145.5</v>
      </c>
      <c r="C178">
        <f t="shared" si="6"/>
        <v>1.4813058419243987</v>
      </c>
      <c r="D178" s="4"/>
      <c r="E178" s="2">
        <v>34698</v>
      </c>
      <c r="F178">
        <v>8.5</v>
      </c>
      <c r="G178">
        <v>6.4688</v>
      </c>
      <c r="H178">
        <f t="shared" si="7"/>
        <v>8.5</v>
      </c>
    </row>
    <row r="179" spans="1:8" ht="12.75">
      <c r="A179" t="s">
        <v>177</v>
      </c>
      <c r="B179">
        <v>146.8</v>
      </c>
      <c r="C179">
        <f t="shared" si="6"/>
        <v>1.4681880108991825</v>
      </c>
      <c r="D179" s="4"/>
      <c r="E179" s="2">
        <v>34789</v>
      </c>
      <c r="F179">
        <v>8.145</v>
      </c>
      <c r="G179">
        <v>5.984</v>
      </c>
      <c r="H179">
        <f t="shared" si="7"/>
        <v>8.145</v>
      </c>
    </row>
    <row r="180" spans="1:8" ht="12.75">
      <c r="A180" t="s">
        <v>178</v>
      </c>
      <c r="B180">
        <v>149.47</v>
      </c>
      <c r="C180">
        <f t="shared" si="6"/>
        <v>1.4419615976450124</v>
      </c>
      <c r="D180" s="4"/>
      <c r="E180" s="2">
        <v>34880</v>
      </c>
      <c r="F180">
        <v>7.84</v>
      </c>
      <c r="G180">
        <v>5.7656</v>
      </c>
      <c r="H180">
        <f t="shared" si="7"/>
        <v>7.84</v>
      </c>
    </row>
    <row r="181" spans="1:8" ht="12.75">
      <c r="A181" t="s">
        <v>179</v>
      </c>
      <c r="B181">
        <v>149.87</v>
      </c>
      <c r="C181">
        <f t="shared" si="6"/>
        <v>1.438113031293788</v>
      </c>
      <c r="D181" s="4"/>
      <c r="E181" s="2">
        <v>34971</v>
      </c>
      <c r="F181">
        <v>7.01</v>
      </c>
      <c r="G181">
        <v>5.8438</v>
      </c>
      <c r="H181">
        <f t="shared" si="7"/>
        <v>7.01</v>
      </c>
    </row>
    <row r="182" spans="1:8" ht="12.75">
      <c r="A182" t="s">
        <v>180</v>
      </c>
      <c r="B182">
        <v>150.1</v>
      </c>
      <c r="C182">
        <f t="shared" si="6"/>
        <v>1.4359093937375085</v>
      </c>
      <c r="D182" s="4"/>
      <c r="E182" s="2">
        <v>35062</v>
      </c>
      <c r="F182">
        <v>6.37</v>
      </c>
      <c r="G182">
        <v>6.1563</v>
      </c>
      <c r="H182">
        <f t="shared" si="7"/>
        <v>6.37</v>
      </c>
    </row>
    <row r="183" spans="1:8" ht="12.75">
      <c r="A183" t="s">
        <v>181</v>
      </c>
      <c r="B183">
        <v>150.87</v>
      </c>
      <c r="C183">
        <f t="shared" si="6"/>
        <v>1.4285808974613905</v>
      </c>
      <c r="D183" s="4"/>
      <c r="E183" s="2">
        <v>35153</v>
      </c>
      <c r="F183">
        <v>6.99</v>
      </c>
      <c r="G183">
        <v>6.0938</v>
      </c>
      <c r="H183">
        <f t="shared" si="7"/>
        <v>6.99</v>
      </c>
    </row>
    <row r="184" spans="1:8" ht="12.75">
      <c r="A184" t="s">
        <v>182</v>
      </c>
      <c r="B184">
        <v>152.83</v>
      </c>
      <c r="C184">
        <f t="shared" si="6"/>
        <v>1.410259765752797</v>
      </c>
      <c r="D184" s="4"/>
      <c r="E184" s="2">
        <v>35244</v>
      </c>
      <c r="F184">
        <v>6.64</v>
      </c>
      <c r="G184">
        <v>6.5937</v>
      </c>
      <c r="H184">
        <f t="shared" si="7"/>
        <v>6.64</v>
      </c>
    </row>
    <row r="185" spans="1:8" ht="12.75">
      <c r="A185" t="s">
        <v>183</v>
      </c>
      <c r="B185">
        <v>153.1</v>
      </c>
      <c r="C185">
        <f t="shared" si="6"/>
        <v>1.407772697583279</v>
      </c>
      <c r="D185" s="4"/>
      <c r="E185" s="2">
        <v>35338</v>
      </c>
      <c r="F185">
        <v>6.63</v>
      </c>
      <c r="G185">
        <v>7.1093</v>
      </c>
      <c r="H185">
        <f t="shared" si="7"/>
        <v>6.63</v>
      </c>
    </row>
    <row r="186" spans="1:8" ht="12.75">
      <c r="A186" t="s">
        <v>184</v>
      </c>
      <c r="B186">
        <v>154.03</v>
      </c>
      <c r="C186">
        <f t="shared" si="6"/>
        <v>1.3992728689216387</v>
      </c>
      <c r="D186" s="4"/>
      <c r="E186" s="2">
        <v>35430</v>
      </c>
      <c r="F186">
        <v>7.17</v>
      </c>
      <c r="G186">
        <v>7.4687</v>
      </c>
      <c r="H186">
        <f t="shared" si="7"/>
        <v>7.17</v>
      </c>
    </row>
    <row r="187" spans="1:8" ht="12.75">
      <c r="A187" t="s">
        <v>185</v>
      </c>
      <c r="B187">
        <v>154.93</v>
      </c>
      <c r="C187">
        <f t="shared" si="6"/>
        <v>1.3911443877880332</v>
      </c>
      <c r="D187" s="4"/>
      <c r="E187" s="2">
        <v>35520</v>
      </c>
      <c r="F187">
        <v>7.255</v>
      </c>
      <c r="G187">
        <v>7.468800000000001</v>
      </c>
      <c r="H187">
        <f t="shared" si="7"/>
        <v>7.255</v>
      </c>
    </row>
    <row r="188" spans="1:8" ht="12.75">
      <c r="A188" t="s">
        <v>186</v>
      </c>
      <c r="B188">
        <v>156.9</v>
      </c>
      <c r="C188">
        <f t="shared" si="6"/>
        <v>1.3736775015933715</v>
      </c>
      <c r="D188" s="4"/>
      <c r="E188" s="2">
        <v>35611</v>
      </c>
      <c r="F188">
        <v>7.325</v>
      </c>
      <c r="G188">
        <v>7.5625</v>
      </c>
      <c r="H188">
        <f t="shared" si="7"/>
        <v>7.325</v>
      </c>
    </row>
    <row r="189" spans="1:8" ht="12.75">
      <c r="A189" t="s">
        <v>187</v>
      </c>
      <c r="B189">
        <v>158.43</v>
      </c>
      <c r="C189">
        <f t="shared" si="6"/>
        <v>1.3604115382187716</v>
      </c>
      <c r="D189" s="4"/>
      <c r="E189" s="2">
        <v>35703</v>
      </c>
      <c r="F189">
        <v>7.265</v>
      </c>
      <c r="G189">
        <v>7.4375</v>
      </c>
      <c r="H189">
        <f t="shared" si="7"/>
        <v>7.265</v>
      </c>
    </row>
    <row r="190" spans="1:8" ht="12.75">
      <c r="A190" t="s">
        <v>188</v>
      </c>
      <c r="B190">
        <v>159.7</v>
      </c>
      <c r="C190">
        <f t="shared" si="6"/>
        <v>1.3495929868503445</v>
      </c>
      <c r="D190" s="4"/>
      <c r="E190" s="2">
        <v>35795</v>
      </c>
      <c r="F190">
        <v>7.25</v>
      </c>
      <c r="G190">
        <v>6.2031</v>
      </c>
      <c r="H190">
        <f t="shared" si="7"/>
        <v>7.25</v>
      </c>
    </row>
    <row r="191" spans="1:8" ht="12.75">
      <c r="A191" t="s">
        <v>189</v>
      </c>
      <c r="B191">
        <v>160.2</v>
      </c>
      <c r="C191">
        <f t="shared" si="6"/>
        <v>1.3453807740324595</v>
      </c>
      <c r="D191" s="4"/>
      <c r="E191" s="2">
        <v>35885</v>
      </c>
      <c r="F191">
        <v>7.17</v>
      </c>
      <c r="G191">
        <v>5.2812</v>
      </c>
      <c r="H191">
        <f t="shared" si="7"/>
        <v>7.17</v>
      </c>
    </row>
    <row r="192" spans="1:8" ht="12.75">
      <c r="A192" t="s">
        <v>190</v>
      </c>
      <c r="B192">
        <v>163.17</v>
      </c>
      <c r="C192">
        <f t="shared" si="6"/>
        <v>1.320892320892321</v>
      </c>
      <c r="D192" s="4"/>
      <c r="E192" s="2">
        <v>35976</v>
      </c>
      <c r="F192">
        <v>7.57</v>
      </c>
      <c r="G192">
        <v>5.0156</v>
      </c>
      <c r="H192">
        <f t="shared" si="7"/>
        <v>7.57</v>
      </c>
    </row>
    <row r="193" spans="1:8" ht="12.75">
      <c r="A193" t="s">
        <v>191</v>
      </c>
      <c r="B193">
        <v>163.7</v>
      </c>
      <c r="C193">
        <f t="shared" si="6"/>
        <v>1.3166157605375688</v>
      </c>
      <c r="D193" s="4"/>
      <c r="E193" s="2">
        <v>36068</v>
      </c>
      <c r="F193">
        <v>6.39</v>
      </c>
      <c r="G193">
        <v>5.2968</v>
      </c>
      <c r="H193">
        <f t="shared" si="7"/>
        <v>6.39</v>
      </c>
    </row>
    <row r="194" spans="1:8" ht="12.75">
      <c r="A194" t="s">
        <v>192</v>
      </c>
      <c r="B194">
        <v>164.43</v>
      </c>
      <c r="C194">
        <f t="shared" si="6"/>
        <v>1.310770540655598</v>
      </c>
      <c r="D194" s="4"/>
      <c r="E194" s="2">
        <v>36160</v>
      </c>
      <c r="F194">
        <v>5.43</v>
      </c>
      <c r="G194">
        <v>5.7031</v>
      </c>
      <c r="H194">
        <f t="shared" si="7"/>
        <v>5.43</v>
      </c>
    </row>
    <row r="195" spans="1:8" ht="12.75">
      <c r="A195" t="s">
        <v>193</v>
      </c>
      <c r="B195">
        <v>163.73</v>
      </c>
      <c r="C195">
        <f t="shared" si="6"/>
        <v>1.3163745190252245</v>
      </c>
      <c r="D195" s="4"/>
      <c r="E195" s="2">
        <v>36250</v>
      </c>
      <c r="F195">
        <v>5.15</v>
      </c>
      <c r="G195">
        <v>6</v>
      </c>
      <c r="H195">
        <f t="shared" si="7"/>
        <v>5.15</v>
      </c>
    </row>
    <row r="196" spans="1:8" ht="12.75">
      <c r="A196" t="s">
        <v>194</v>
      </c>
      <c r="B196">
        <v>165.47</v>
      </c>
      <c r="C196">
        <f t="shared" si="6"/>
        <v>1.3025321810600108</v>
      </c>
      <c r="D196" s="4"/>
      <c r="E196" s="2">
        <v>36341</v>
      </c>
      <c r="F196">
        <v>5.87</v>
      </c>
      <c r="G196">
        <v>6.0313</v>
      </c>
      <c r="H196">
        <f t="shared" si="7"/>
        <v>5.87</v>
      </c>
    </row>
    <row r="197" spans="1:8" ht="12.75">
      <c r="A197" t="s">
        <v>195</v>
      </c>
      <c r="B197">
        <v>165.6</v>
      </c>
      <c r="C197">
        <f t="shared" si="6"/>
        <v>1.301509661835749</v>
      </c>
      <c r="D197" s="4"/>
      <c r="E197" s="2">
        <v>36433</v>
      </c>
      <c r="F197">
        <v>6.68</v>
      </c>
      <c r="G197">
        <v>6.0625</v>
      </c>
      <c r="H197">
        <f t="shared" si="7"/>
        <v>6.68</v>
      </c>
    </row>
    <row r="198" spans="1:8" ht="12.75">
      <c r="A198" t="s">
        <v>196</v>
      </c>
      <c r="B198">
        <v>166.83</v>
      </c>
      <c r="C198">
        <f t="shared" si="6"/>
        <v>1.2919139243541329</v>
      </c>
      <c r="D198" s="4"/>
      <c r="E198" s="2">
        <v>36525</v>
      </c>
      <c r="F198">
        <v>6.8395</v>
      </c>
      <c r="G198">
        <v>5.8906</v>
      </c>
      <c r="H198">
        <f t="shared" si="7"/>
        <v>6.8395</v>
      </c>
    </row>
    <row r="199" spans="1:8" ht="12.75">
      <c r="A199" t="s">
        <v>197</v>
      </c>
      <c r="B199">
        <v>167.5</v>
      </c>
      <c r="C199">
        <f t="shared" si="6"/>
        <v>1.2867462686567164</v>
      </c>
      <c r="D199" s="4"/>
      <c r="E199" s="2">
        <v>36616</v>
      </c>
      <c r="F199">
        <v>6.895</v>
      </c>
      <c r="G199">
        <v>5.5781</v>
      </c>
      <c r="H199">
        <f t="shared" si="7"/>
        <v>6.895</v>
      </c>
    </row>
    <row r="200" spans="1:8" ht="12.75">
      <c r="A200" t="s">
        <v>198</v>
      </c>
      <c r="B200">
        <v>170.63</v>
      </c>
      <c r="C200">
        <f t="shared" si="6"/>
        <v>1.263142472015472</v>
      </c>
      <c r="D200" s="4"/>
      <c r="E200" s="2">
        <v>36707</v>
      </c>
      <c r="F200">
        <v>6.535</v>
      </c>
      <c r="G200">
        <v>5.125</v>
      </c>
      <c r="H200">
        <f t="shared" si="7"/>
        <v>6.535</v>
      </c>
    </row>
    <row r="201" spans="1:8" ht="12.75">
      <c r="A201" t="s">
        <v>199</v>
      </c>
      <c r="B201">
        <v>170.9</v>
      </c>
      <c r="C201">
        <f t="shared" si="6"/>
        <v>1.2611468695143357</v>
      </c>
      <c r="D201" s="4"/>
      <c r="E201" s="2">
        <v>36798</v>
      </c>
      <c r="F201">
        <v>6.295</v>
      </c>
      <c r="G201">
        <v>4.6719</v>
      </c>
      <c r="H201">
        <f t="shared" si="7"/>
        <v>6.295</v>
      </c>
    </row>
    <row r="202" spans="1:8" ht="12.75">
      <c r="A202" t="s">
        <v>200</v>
      </c>
      <c r="B202">
        <v>171.97</v>
      </c>
      <c r="C202">
        <f t="shared" si="6"/>
        <v>1.2532999941850322</v>
      </c>
      <c r="D202" s="4"/>
      <c r="E202" s="2">
        <v>36889</v>
      </c>
      <c r="F202">
        <v>5.675</v>
      </c>
      <c r="G202">
        <v>4.1094</v>
      </c>
      <c r="H202">
        <f t="shared" si="7"/>
        <v>5.675</v>
      </c>
    </row>
    <row r="203" spans="1:8" ht="12.75">
      <c r="A203" t="s">
        <v>201</v>
      </c>
      <c r="B203">
        <v>171.77</v>
      </c>
      <c r="C203">
        <f t="shared" si="6"/>
        <v>1.254759271118356</v>
      </c>
      <c r="D203" s="4"/>
      <c r="E203" s="2">
        <v>36980</v>
      </c>
      <c r="F203">
        <v>5.205</v>
      </c>
      <c r="G203">
        <v>4</v>
      </c>
      <c r="H203">
        <f t="shared" si="7"/>
        <v>5.205</v>
      </c>
    </row>
    <row r="204" spans="1:8" ht="12.75">
      <c r="A204" t="s">
        <v>202</v>
      </c>
      <c r="B204">
        <v>173.9</v>
      </c>
      <c r="C204">
        <f t="shared" si="6"/>
        <v>1.2393904542840712</v>
      </c>
      <c r="D204" s="4"/>
      <c r="E204" s="2">
        <v>37071</v>
      </c>
      <c r="F204">
        <v>5.921</v>
      </c>
      <c r="G204">
        <v>3.9531</v>
      </c>
      <c r="H204">
        <f t="shared" si="7"/>
        <v>5.921</v>
      </c>
    </row>
    <row r="205" spans="1:8" ht="12.75">
      <c r="A205" t="s">
        <v>203</v>
      </c>
      <c r="B205">
        <v>173.97</v>
      </c>
      <c r="C205">
        <f t="shared" si="6"/>
        <v>1.2388917629476346</v>
      </c>
      <c r="D205" s="4"/>
      <c r="E205" s="2">
        <v>37162</v>
      </c>
      <c r="F205">
        <v>4.9025</v>
      </c>
      <c r="G205">
        <v>3.8906</v>
      </c>
      <c r="H205">
        <f t="shared" si="7"/>
        <v>4.9025</v>
      </c>
    </row>
    <row r="206" spans="1:8" ht="12.75">
      <c r="A206" t="s">
        <v>204</v>
      </c>
      <c r="B206">
        <v>173.77</v>
      </c>
      <c r="C206">
        <f t="shared" si="6"/>
        <v>1.2403176612763998</v>
      </c>
      <c r="D206" s="4"/>
      <c r="E206" s="2">
        <v>37256</v>
      </c>
      <c r="F206">
        <v>5.125</v>
      </c>
      <c r="G206">
        <v>3.9531</v>
      </c>
      <c r="H206">
        <f t="shared" si="7"/>
        <v>5.125</v>
      </c>
    </row>
    <row r="207" spans="1:8" ht="12.75">
      <c r="A207" t="s">
        <v>205</v>
      </c>
      <c r="B207">
        <v>173.87</v>
      </c>
      <c r="C207">
        <f t="shared" si="6"/>
        <v>1.239604302064761</v>
      </c>
      <c r="D207" s="4"/>
      <c r="E207" s="2">
        <v>37344</v>
      </c>
      <c r="F207">
        <v>5.37</v>
      </c>
      <c r="G207">
        <v>3.625</v>
      </c>
      <c r="H207">
        <f t="shared" si="7"/>
        <v>5.37</v>
      </c>
    </row>
    <row r="208" spans="1:8" ht="12.75">
      <c r="A208" t="s">
        <v>206</v>
      </c>
      <c r="B208">
        <v>176.03</v>
      </c>
      <c r="C208">
        <f t="shared" si="6"/>
        <v>1.224393569277964</v>
      </c>
      <c r="D208" s="4"/>
      <c r="E208" s="2">
        <v>37435</v>
      </c>
      <c r="F208">
        <v>5.07</v>
      </c>
      <c r="G208">
        <v>3.625</v>
      </c>
      <c r="H208">
        <f t="shared" si="7"/>
        <v>5.07</v>
      </c>
    </row>
    <row r="209" spans="1:8" ht="12.75">
      <c r="A209" t="s">
        <v>207</v>
      </c>
      <c r="B209">
        <v>176.63</v>
      </c>
      <c r="C209">
        <f aca="true" t="shared" si="8" ref="C209:C229">$B$234/B209</f>
        <v>1.2202343882692634</v>
      </c>
      <c r="D209" s="4"/>
      <c r="E209" s="2">
        <v>37529</v>
      </c>
      <c r="F209">
        <v>4.062</v>
      </c>
      <c r="G209">
        <v>3.5781</v>
      </c>
      <c r="H209">
        <f t="shared" si="7"/>
        <v>4.062</v>
      </c>
    </row>
    <row r="210" spans="1:8" ht="12.75">
      <c r="A210" t="s">
        <v>208</v>
      </c>
      <c r="B210">
        <v>178.2</v>
      </c>
      <c r="C210">
        <f t="shared" si="8"/>
        <v>1.2094837261503928</v>
      </c>
      <c r="D210" s="4"/>
      <c r="E210" s="2">
        <v>37621</v>
      </c>
      <c r="F210">
        <v>4.12</v>
      </c>
      <c r="G210">
        <v>3.8906</v>
      </c>
      <c r="H210">
        <f t="shared" si="7"/>
        <v>4.12</v>
      </c>
    </row>
    <row r="211" spans="1:8" ht="12.75">
      <c r="A211" t="s">
        <v>209</v>
      </c>
      <c r="B211">
        <v>179.2</v>
      </c>
      <c r="C211">
        <f t="shared" si="8"/>
        <v>1.2027343750000001</v>
      </c>
      <c r="D211" s="4"/>
      <c r="E211" s="2">
        <v>37711</v>
      </c>
      <c r="F211">
        <v>3.6825</v>
      </c>
      <c r="G211">
        <v>4.1094</v>
      </c>
      <c r="H211">
        <f t="shared" si="7"/>
        <v>3.6825</v>
      </c>
    </row>
    <row r="212" spans="1:8" ht="12.75">
      <c r="A212" t="s">
        <v>210</v>
      </c>
      <c r="B212">
        <v>181.33</v>
      </c>
      <c r="C212">
        <f t="shared" si="8"/>
        <v>1.188606408206033</v>
      </c>
      <c r="D212" s="4"/>
      <c r="E212" s="2">
        <v>37802</v>
      </c>
      <c r="F212">
        <v>3.614</v>
      </c>
      <c r="G212">
        <v>4.5469</v>
      </c>
      <c r="H212">
        <f t="shared" si="7"/>
        <v>3.614</v>
      </c>
    </row>
    <row r="213" spans="1:8" ht="12.75">
      <c r="A213" t="s">
        <v>211</v>
      </c>
      <c r="B213">
        <v>181.8</v>
      </c>
      <c r="C213">
        <f t="shared" si="8"/>
        <v>1.1855335533553355</v>
      </c>
      <c r="D213" s="4"/>
      <c r="E213" s="2">
        <v>37894</v>
      </c>
      <c r="F213">
        <v>4.22</v>
      </c>
      <c r="G213">
        <v>4.8125</v>
      </c>
      <c r="H213">
        <f t="shared" si="7"/>
        <v>4.22</v>
      </c>
    </row>
    <row r="214" spans="1:8" ht="12.75">
      <c r="A214" t="s">
        <v>212</v>
      </c>
      <c r="B214">
        <v>182.93</v>
      </c>
      <c r="C214">
        <f t="shared" si="8"/>
        <v>1.1782102443557645</v>
      </c>
      <c r="D214" s="4"/>
      <c r="E214" s="2">
        <v>37986</v>
      </c>
      <c r="F214">
        <v>4.6575</v>
      </c>
      <c r="G214">
        <v>4.8125</v>
      </c>
      <c r="H214">
        <f t="shared" si="7"/>
        <v>4.6575</v>
      </c>
    </row>
    <row r="215" spans="1:8" ht="12.75">
      <c r="A215" t="s">
        <v>213</v>
      </c>
      <c r="B215">
        <v>183.83</v>
      </c>
      <c r="C215">
        <f t="shared" si="8"/>
        <v>1.1724419300440623</v>
      </c>
      <c r="D215" s="4"/>
      <c r="E215" s="2">
        <v>38077</v>
      </c>
      <c r="F215">
        <v>4.841</v>
      </c>
      <c r="G215">
        <v>4.7813</v>
      </c>
      <c r="H215">
        <f t="shared" si="7"/>
        <v>4.841</v>
      </c>
    </row>
    <row r="216" spans="1:8" ht="12.75">
      <c r="A216" t="s">
        <v>214</v>
      </c>
      <c r="B216">
        <v>186.33</v>
      </c>
      <c r="C216">
        <f t="shared" si="8"/>
        <v>1.156711211291794</v>
      </c>
      <c r="D216" s="4"/>
      <c r="E216" s="2">
        <v>38168</v>
      </c>
      <c r="F216">
        <v>5.3075</v>
      </c>
      <c r="G216">
        <v>4.75</v>
      </c>
      <c r="H216">
        <f t="shared" si="7"/>
        <v>5.3075</v>
      </c>
    </row>
    <row r="217" spans="1:8" ht="12.75">
      <c r="A217" t="s">
        <v>215</v>
      </c>
      <c r="B217">
        <v>187.43</v>
      </c>
      <c r="C217">
        <f t="shared" si="8"/>
        <v>1.1499226377847729</v>
      </c>
      <c r="D217" s="4"/>
      <c r="E217" s="2">
        <v>38260</v>
      </c>
      <c r="F217">
        <v>5.05</v>
      </c>
      <c r="G217">
        <v>4.5313</v>
      </c>
      <c r="H217">
        <f t="shared" si="7"/>
        <v>5.05</v>
      </c>
    </row>
    <row r="218" spans="1:8" ht="12.75">
      <c r="A218" t="s">
        <v>216</v>
      </c>
      <c r="B218">
        <v>189.17</v>
      </c>
      <c r="C218">
        <f t="shared" si="8"/>
        <v>1.1393455621927369</v>
      </c>
      <c r="D218" s="4"/>
      <c r="E218" s="2">
        <v>38352</v>
      </c>
      <c r="F218">
        <v>4.8375</v>
      </c>
      <c r="G218">
        <v>4.5625</v>
      </c>
      <c r="H218">
        <f t="shared" si="7"/>
        <v>4.8375</v>
      </c>
    </row>
    <row r="219" spans="1:8" ht="12.75">
      <c r="A219" t="s">
        <v>217</v>
      </c>
      <c r="B219">
        <v>189.67</v>
      </c>
      <c r="C219">
        <f t="shared" si="8"/>
        <v>1.136342067801972</v>
      </c>
      <c r="D219" s="4"/>
      <c r="E219" s="2">
        <v>38442</v>
      </c>
      <c r="F219">
        <v>5.035</v>
      </c>
      <c r="G219">
        <v>4.5469</v>
      </c>
      <c r="H219">
        <f t="shared" si="7"/>
        <v>5.035</v>
      </c>
    </row>
    <row r="220" spans="1:8" ht="12.75">
      <c r="A220" t="s">
        <v>218</v>
      </c>
      <c r="B220">
        <v>191.93</v>
      </c>
      <c r="C220">
        <f t="shared" si="8"/>
        <v>1.122961496378888</v>
      </c>
      <c r="D220" s="4"/>
      <c r="E220" s="2">
        <v>38533</v>
      </c>
      <c r="F220">
        <v>4.3551</v>
      </c>
      <c r="G220">
        <v>4.6094</v>
      </c>
      <c r="H220">
        <f t="shared" si="7"/>
        <v>4.3551</v>
      </c>
    </row>
    <row r="221" spans="1:8" ht="12.75">
      <c r="A221" t="s">
        <v>219</v>
      </c>
      <c r="B221">
        <v>192.63</v>
      </c>
      <c r="C221">
        <f t="shared" si="8"/>
        <v>1.1188807558531901</v>
      </c>
      <c r="D221" s="4"/>
      <c r="E221" s="2">
        <v>38625</v>
      </c>
      <c r="F221">
        <v>4.495</v>
      </c>
      <c r="G221">
        <v>4.885</v>
      </c>
      <c r="H221">
        <f t="shared" si="7"/>
        <v>4.495</v>
      </c>
    </row>
    <row r="222" spans="1:8" ht="12.75">
      <c r="A222" t="s">
        <v>220</v>
      </c>
      <c r="B222">
        <v>193.67</v>
      </c>
      <c r="C222">
        <f t="shared" si="8"/>
        <v>1.112872411834564</v>
      </c>
      <c r="D222" s="4"/>
      <c r="E222" s="2">
        <v>38716</v>
      </c>
      <c r="F222">
        <v>4.515</v>
      </c>
      <c r="G222">
        <v>5.225</v>
      </c>
      <c r="H222">
        <f t="shared" si="7"/>
        <v>4.515</v>
      </c>
    </row>
    <row r="223" spans="1:8" ht="12.75">
      <c r="A223" t="s">
        <v>221</v>
      </c>
      <c r="B223">
        <v>194.2</v>
      </c>
      <c r="C223">
        <f t="shared" si="8"/>
        <v>1.1098352214212153</v>
      </c>
      <c r="D223" s="4"/>
      <c r="E223" s="2">
        <v>38807</v>
      </c>
      <c r="F223">
        <v>4.8112</v>
      </c>
      <c r="G223">
        <v>5.43</v>
      </c>
      <c r="H223">
        <f t="shared" si="7"/>
        <v>4.8112</v>
      </c>
    </row>
    <row r="224" spans="1:8" ht="12.75">
      <c r="A224" t="s">
        <v>222</v>
      </c>
      <c r="B224">
        <v>197.57</v>
      </c>
      <c r="C224">
        <f t="shared" si="8"/>
        <v>1.0909044895480084</v>
      </c>
      <c r="D224" s="4"/>
      <c r="E224" s="2">
        <v>38898</v>
      </c>
      <c r="F224">
        <v>5.085</v>
      </c>
      <c r="G224">
        <v>5.895</v>
      </c>
      <c r="H224">
        <f t="shared" si="7"/>
        <v>5.085</v>
      </c>
    </row>
    <row r="225" spans="1:8" ht="12.75">
      <c r="A225" t="s">
        <v>223</v>
      </c>
      <c r="B225">
        <v>199.27</v>
      </c>
      <c r="C225">
        <f t="shared" si="8"/>
        <v>1.081597832087118</v>
      </c>
      <c r="D225" s="4"/>
      <c r="E225" s="2">
        <v>38989</v>
      </c>
      <c r="F225">
        <v>5.19</v>
      </c>
      <c r="G225">
        <v>6.1</v>
      </c>
      <c r="H225">
        <f t="shared" si="7"/>
        <v>5.19</v>
      </c>
    </row>
    <row r="226" spans="1:8" ht="12.75">
      <c r="A226" t="s">
        <v>224</v>
      </c>
      <c r="B226">
        <v>201.4</v>
      </c>
      <c r="C226">
        <f t="shared" si="8"/>
        <v>1.0701588877855015</v>
      </c>
      <c r="D226" s="4"/>
      <c r="E226" s="2">
        <v>39080</v>
      </c>
      <c r="F226">
        <v>5.4999</v>
      </c>
      <c r="G226">
        <v>5.875</v>
      </c>
      <c r="H226">
        <f aca="true" t="shared" si="9" ref="H226:H233">F226</f>
        <v>5.4999</v>
      </c>
    </row>
    <row r="227" spans="1:8" ht="12.75">
      <c r="A227" t="s">
        <v>225</v>
      </c>
      <c r="B227">
        <v>203.03</v>
      </c>
      <c r="C227">
        <f t="shared" si="8"/>
        <v>1.0615672560705314</v>
      </c>
      <c r="D227" s="4"/>
      <c r="E227" s="2">
        <v>39171</v>
      </c>
      <c r="F227">
        <v>5.745</v>
      </c>
      <c r="G227">
        <v>5.725</v>
      </c>
      <c r="H227">
        <f t="shared" si="9"/>
        <v>5.745</v>
      </c>
    </row>
    <row r="228" spans="1:8" ht="12.75">
      <c r="A228" t="s">
        <v>226</v>
      </c>
      <c r="B228">
        <v>206.3</v>
      </c>
      <c r="C228">
        <f t="shared" si="8"/>
        <v>1.0447406689287444</v>
      </c>
      <c r="D228" s="4"/>
      <c r="E228" s="2">
        <v>39262</v>
      </c>
      <c r="F228">
        <v>6.3</v>
      </c>
      <c r="G228">
        <v>5.48</v>
      </c>
      <c r="H228">
        <f t="shared" si="9"/>
        <v>6.3</v>
      </c>
    </row>
    <row r="229" spans="1:8" ht="12.75">
      <c r="A229" t="s">
        <v>227</v>
      </c>
      <c r="B229">
        <v>207.13</v>
      </c>
      <c r="C229">
        <f t="shared" si="8"/>
        <v>1.0405542412977358</v>
      </c>
      <c r="D229" s="4"/>
      <c r="E229" s="2">
        <v>39353</v>
      </c>
      <c r="F229">
        <v>5.736</v>
      </c>
      <c r="G229">
        <v>5.32</v>
      </c>
      <c r="H229">
        <f t="shared" si="9"/>
        <v>5.736</v>
      </c>
    </row>
    <row r="230" spans="1:8" ht="12.75">
      <c r="A230" t="s">
        <v>228</v>
      </c>
      <c r="B230">
        <v>209.83</v>
      </c>
      <c r="C230">
        <f>$B$234/B230</f>
        <v>1.0271648477338797</v>
      </c>
      <c r="D230" s="4"/>
      <c r="E230" s="2">
        <v>39447</v>
      </c>
      <c r="F230">
        <v>5.2129</v>
      </c>
      <c r="H230">
        <f t="shared" si="9"/>
        <v>5.2129</v>
      </c>
    </row>
    <row r="231" spans="1:8" ht="12.75">
      <c r="A231" t="s">
        <v>229</v>
      </c>
      <c r="B231">
        <v>211.1</v>
      </c>
      <c r="C231">
        <f>$B$234/B231</f>
        <v>1.0209853150165797</v>
      </c>
      <c r="D231" s="4"/>
      <c r="E231" s="2">
        <v>39538</v>
      </c>
      <c r="F231">
        <v>5.0915</v>
      </c>
      <c r="H231">
        <f t="shared" si="9"/>
        <v>5.0915</v>
      </c>
    </row>
    <row r="232" spans="1:8" ht="12.75">
      <c r="A232" t="s">
        <v>230</v>
      </c>
      <c r="B232">
        <v>215.3</v>
      </c>
      <c r="C232">
        <f>$B$234/B232</f>
        <v>1.0010682768230377</v>
      </c>
      <c r="D232" s="4"/>
      <c r="E232" s="2">
        <v>39629</v>
      </c>
      <c r="F232">
        <v>6.2535</v>
      </c>
      <c r="H232">
        <f t="shared" si="9"/>
        <v>6.2535</v>
      </c>
    </row>
    <row r="233" spans="1:8" ht="12.75">
      <c r="A233" t="s">
        <v>231</v>
      </c>
      <c r="B233">
        <v>217.37</v>
      </c>
      <c r="C233">
        <f>$B$234/B233</f>
        <v>0.9915351704467038</v>
      </c>
      <c r="D233" s="4"/>
      <c r="E233" s="2">
        <v>39721</v>
      </c>
      <c r="F233">
        <v>5.3265</v>
      </c>
      <c r="H233">
        <f t="shared" si="9"/>
        <v>5.3265</v>
      </c>
    </row>
    <row r="234" spans="1:8" ht="12.75">
      <c r="A234" t="s">
        <v>232</v>
      </c>
      <c r="B234">
        <v>215.53</v>
      </c>
      <c r="C234">
        <f>$B$234/B234</f>
        <v>1</v>
      </c>
      <c r="D234" s="4"/>
      <c r="E234" s="2">
        <v>39813</v>
      </c>
      <c r="F234">
        <v>2.6047000000000002</v>
      </c>
      <c r="H234">
        <f>F234</f>
        <v>2.6047000000000002</v>
      </c>
    </row>
    <row r="235" spans="1:5" ht="12.75">
      <c r="A235" t="s">
        <v>5</v>
      </c>
      <c r="B235" t="s">
        <v>8</v>
      </c>
      <c r="E235" s="2"/>
    </row>
    <row r="236" ht="12.75">
      <c r="E236" s="2"/>
    </row>
    <row r="237" ht="12.75">
      <c r="E237" s="2"/>
    </row>
    <row r="238" ht="12.75">
      <c r="E238" s="2"/>
    </row>
    <row r="239" ht="12.75">
      <c r="E239" s="2"/>
    </row>
    <row r="240" ht="12.75">
      <c r="E240" s="2"/>
    </row>
    <row r="241" ht="12.75">
      <c r="E241" s="2"/>
    </row>
    <row r="242" ht="12.75">
      <c r="E242" s="2"/>
    </row>
    <row r="243" ht="12.75">
      <c r="E243" s="2"/>
    </row>
    <row r="244" ht="12.75">
      <c r="E244" s="2"/>
    </row>
    <row r="245" ht="12.75">
      <c r="E245" s="2"/>
    </row>
    <row r="246" ht="12.75">
      <c r="E246" s="2"/>
    </row>
    <row r="247" ht="12.75">
      <c r="E247" s="2"/>
    </row>
    <row r="248" ht="12.75">
      <c r="E248" s="2"/>
    </row>
    <row r="249" ht="12.75">
      <c r="E249" s="2"/>
    </row>
    <row r="250" ht="12.75">
      <c r="E250" s="2"/>
    </row>
    <row r="251" ht="12.75">
      <c r="E251" s="2"/>
    </row>
    <row r="252" ht="12.75">
      <c r="E252" s="2"/>
    </row>
    <row r="253" ht="12.75">
      <c r="E253" s="2"/>
    </row>
    <row r="254" ht="12.75">
      <c r="E254" s="2"/>
    </row>
    <row r="255" ht="12.75">
      <c r="E255" s="2"/>
    </row>
    <row r="256" ht="12.75">
      <c r="E256" s="2"/>
    </row>
    <row r="257" ht="12.75">
      <c r="E257" s="2"/>
    </row>
    <row r="258" ht="12.75">
      <c r="E258" s="2"/>
    </row>
    <row r="259" ht="12.75">
      <c r="E259" s="2"/>
    </row>
    <row r="260" ht="12.75">
      <c r="E260" s="2"/>
    </row>
    <row r="261" ht="12.75">
      <c r="E261" s="2"/>
    </row>
    <row r="262" ht="12.75">
      <c r="E262" s="2"/>
    </row>
    <row r="263" ht="12.75">
      <c r="E263" s="2"/>
    </row>
    <row r="264" ht="12.75">
      <c r="E264" s="2"/>
    </row>
    <row r="265" ht="12.75">
      <c r="E265" s="2"/>
    </row>
    <row r="266" ht="12.75">
      <c r="E266" s="2"/>
    </row>
    <row r="267" ht="12.75">
      <c r="E267" s="2"/>
    </row>
    <row r="268" ht="12.75">
      <c r="E268" s="2"/>
    </row>
    <row r="269" ht="12.75">
      <c r="E269" s="2"/>
    </row>
    <row r="270" ht="12.75">
      <c r="E270" s="2"/>
    </row>
    <row r="271" ht="12.75">
      <c r="E271" s="2"/>
    </row>
    <row r="272" ht="12.75">
      <c r="E272" s="2"/>
    </row>
    <row r="273" ht="12.75">
      <c r="E273" s="2"/>
    </row>
    <row r="274" ht="12.75">
      <c r="E274" s="2"/>
    </row>
    <row r="275" ht="12.75">
      <c r="E275" s="2"/>
    </row>
    <row r="276" ht="12.75">
      <c r="E276" s="2"/>
    </row>
    <row r="277" ht="12.75">
      <c r="E277" s="2"/>
    </row>
    <row r="278" ht="12.75">
      <c r="E278" s="2"/>
    </row>
    <row r="279" ht="12.75">
      <c r="E279" s="2"/>
    </row>
    <row r="280" ht="12.75">
      <c r="E280" s="2"/>
    </row>
    <row r="281" ht="12.75">
      <c r="E281" s="2"/>
    </row>
    <row r="282" ht="12.75">
      <c r="E282" s="2"/>
    </row>
    <row r="283" ht="12.75">
      <c r="E283" s="2"/>
    </row>
    <row r="284" ht="12.75">
      <c r="E284" s="2"/>
    </row>
    <row r="285" ht="12.75">
      <c r="E285" s="2"/>
    </row>
    <row r="286" ht="12.75">
      <c r="E286" s="2"/>
    </row>
    <row r="287" ht="12.75">
      <c r="E287" s="2"/>
    </row>
    <row r="288" ht="12.75">
      <c r="E288" s="2"/>
    </row>
    <row r="289" ht="12.75">
      <c r="E289" s="2"/>
    </row>
    <row r="290" ht="12.75">
      <c r="E290" s="2"/>
    </row>
    <row r="291" ht="12.75">
      <c r="E291" s="2"/>
    </row>
    <row r="292" ht="12.75">
      <c r="E292" s="2"/>
    </row>
    <row r="293" ht="12.75">
      <c r="E293" s="2"/>
    </row>
    <row r="294" ht="12.75">
      <c r="E294" s="2"/>
    </row>
    <row r="295" ht="12.75">
      <c r="E295" s="2"/>
    </row>
    <row r="296" ht="12.75">
      <c r="E296" s="2"/>
    </row>
    <row r="297" ht="12.75">
      <c r="E297" s="2"/>
    </row>
    <row r="298" ht="12.75">
      <c r="E298" s="2"/>
    </row>
    <row r="299" ht="12.75">
      <c r="E299" s="2"/>
    </row>
    <row r="300" ht="12.75">
      <c r="E300" s="2"/>
    </row>
    <row r="301" ht="12.75">
      <c r="E301" s="2"/>
    </row>
    <row r="302" ht="12.75">
      <c r="E302" s="2"/>
    </row>
    <row r="303" ht="12.75">
      <c r="E303" s="2"/>
    </row>
    <row r="304" ht="12.75">
      <c r="E304" s="2"/>
    </row>
    <row r="305" ht="12.75">
      <c r="E305" s="2"/>
    </row>
    <row r="306" ht="12.75">
      <c r="E306" s="2"/>
    </row>
    <row r="307" ht="12.75">
      <c r="E307" s="2"/>
    </row>
    <row r="308" ht="12.75">
      <c r="E308" s="2"/>
    </row>
    <row r="309" ht="12.75">
      <c r="E309" s="2"/>
    </row>
    <row r="310" ht="12.75">
      <c r="E310" s="2"/>
    </row>
    <row r="311" ht="12.75">
      <c r="E311" s="2"/>
    </row>
    <row r="312" ht="12.75">
      <c r="E312" s="2"/>
    </row>
    <row r="313" ht="12.75">
      <c r="E313" s="2"/>
    </row>
    <row r="314" ht="12.75">
      <c r="E314" s="2"/>
    </row>
    <row r="315" ht="12.75">
      <c r="E315" s="2"/>
    </row>
    <row r="316" ht="12.75">
      <c r="E316" s="2"/>
    </row>
    <row r="317" ht="12.75">
      <c r="E317" s="2"/>
    </row>
    <row r="318" ht="12.75">
      <c r="E318" s="2"/>
    </row>
    <row r="319" ht="12.75">
      <c r="E319" s="2"/>
    </row>
    <row r="320" ht="12.75">
      <c r="E320" s="2"/>
    </row>
    <row r="321" ht="12.75">
      <c r="E321" s="2"/>
    </row>
    <row r="322" ht="12.75">
      <c r="E322" s="2"/>
    </row>
    <row r="323" ht="12.75">
      <c r="E323" s="2"/>
    </row>
    <row r="324" ht="12.75">
      <c r="E324" s="2"/>
    </row>
    <row r="325" ht="12.75">
      <c r="E325" s="2"/>
    </row>
    <row r="326" ht="12.75">
      <c r="E326" s="2"/>
    </row>
    <row r="327" ht="12.75">
      <c r="E327" s="2"/>
    </row>
    <row r="328" ht="12.75">
      <c r="E328" s="2"/>
    </row>
    <row r="329" ht="12.75">
      <c r="E329" s="2"/>
    </row>
    <row r="330" ht="12.75">
      <c r="E330" s="2"/>
    </row>
    <row r="331" ht="12.75">
      <c r="E331" s="2"/>
    </row>
    <row r="332" ht="12.75">
      <c r="E332" s="2"/>
    </row>
    <row r="333" ht="12.75">
      <c r="E333" s="2"/>
    </row>
    <row r="334" ht="12.75">
      <c r="E334" s="2"/>
    </row>
    <row r="335" ht="12.75">
      <c r="E335" s="2"/>
    </row>
    <row r="336" ht="12.75">
      <c r="E336" s="2"/>
    </row>
    <row r="337" ht="12.75">
      <c r="E337" s="2"/>
    </row>
    <row r="338" ht="12.75">
      <c r="E338" s="2"/>
    </row>
    <row r="339" ht="12.75">
      <c r="E339" s="2"/>
    </row>
    <row r="340" ht="12.75">
      <c r="E340" s="2"/>
    </row>
    <row r="341" ht="12.75">
      <c r="E341" s="2"/>
    </row>
    <row r="342" ht="12.75">
      <c r="E342" s="2"/>
    </row>
    <row r="343" ht="12.75">
      <c r="E343" s="2"/>
    </row>
    <row r="344" ht="12.75">
      <c r="E344" s="2"/>
    </row>
    <row r="345" ht="12.75">
      <c r="E345" s="2"/>
    </row>
    <row r="346" ht="12.75">
      <c r="E346" s="2"/>
    </row>
    <row r="347" ht="12.75">
      <c r="E347" s="2"/>
    </row>
    <row r="348" ht="12.75">
      <c r="E348" s="2"/>
    </row>
    <row r="349" ht="12.75">
      <c r="E349" s="2"/>
    </row>
    <row r="350" ht="12.75">
      <c r="E350" s="2"/>
    </row>
    <row r="351" ht="12.75">
      <c r="E351" s="2"/>
    </row>
    <row r="352" ht="12.75">
      <c r="E352" s="2"/>
    </row>
    <row r="353" ht="12.75">
      <c r="E353" s="2"/>
    </row>
    <row r="354" ht="12.75">
      <c r="E354" s="2"/>
    </row>
    <row r="355" ht="12.75">
      <c r="E355" s="2"/>
    </row>
    <row r="356" ht="12.75">
      <c r="E356" s="2"/>
    </row>
    <row r="357" ht="12.75">
      <c r="E357" s="2"/>
    </row>
    <row r="358" ht="12.75">
      <c r="E358" s="2"/>
    </row>
    <row r="359" ht="12.75">
      <c r="E359" s="2"/>
    </row>
    <row r="360" ht="12.75">
      <c r="E360" s="2"/>
    </row>
    <row r="361" ht="12.75">
      <c r="E361" s="2"/>
    </row>
    <row r="362" ht="12.75">
      <c r="E362" s="2"/>
    </row>
    <row r="363" ht="12.75">
      <c r="E363" s="2"/>
    </row>
    <row r="364" ht="12.75">
      <c r="E364" s="2"/>
    </row>
    <row r="365" ht="12.75">
      <c r="E365" s="2"/>
    </row>
    <row r="366" ht="12.75">
      <c r="E366" s="2"/>
    </row>
    <row r="367" ht="12.75">
      <c r="E367" s="2"/>
    </row>
    <row r="368" ht="12.75">
      <c r="E368" s="2"/>
    </row>
    <row r="369" ht="12.75">
      <c r="E369" s="2"/>
    </row>
    <row r="370" ht="12.75">
      <c r="E370" s="2"/>
    </row>
    <row r="371" ht="12.75">
      <c r="E371" s="2"/>
    </row>
    <row r="372" ht="12.75">
      <c r="E372" s="2"/>
    </row>
    <row r="373" ht="12.75">
      <c r="E373" s="2"/>
    </row>
    <row r="374" ht="12.75">
      <c r="E374" s="2"/>
    </row>
    <row r="375" ht="12.75">
      <c r="E375" s="2"/>
    </row>
    <row r="376" ht="12.75">
      <c r="E376" s="2"/>
    </row>
    <row r="377" ht="12.75">
      <c r="E377" s="2"/>
    </row>
    <row r="378" ht="12.75">
      <c r="E378" s="2"/>
    </row>
    <row r="379" ht="12.75">
      <c r="E379" s="2"/>
    </row>
    <row r="380" ht="12.75">
      <c r="E380" s="2"/>
    </row>
    <row r="381" ht="12.75">
      <c r="E381" s="2"/>
    </row>
    <row r="382" ht="12.75">
      <c r="E382" s="2"/>
    </row>
    <row r="383" ht="12.75">
      <c r="E383" s="2"/>
    </row>
    <row r="384" ht="12.75">
      <c r="E384" s="2"/>
    </row>
    <row r="385" ht="12.75">
      <c r="E385" s="2"/>
    </row>
    <row r="386" ht="12.75">
      <c r="E386" s="2"/>
    </row>
    <row r="387" ht="12.75">
      <c r="E387" s="2"/>
    </row>
    <row r="388" ht="12.75">
      <c r="E388" s="2"/>
    </row>
    <row r="389" ht="12.75">
      <c r="E389" s="2"/>
    </row>
    <row r="390" ht="12.75">
      <c r="E390" s="2"/>
    </row>
    <row r="391" ht="12.75">
      <c r="E391" s="2"/>
    </row>
    <row r="392" ht="12.75">
      <c r="E392" s="2"/>
    </row>
    <row r="393" ht="12.75">
      <c r="E393" s="2"/>
    </row>
    <row r="394" ht="12.75">
      <c r="E394" s="2"/>
    </row>
    <row r="395" ht="12.75">
      <c r="E395" s="2"/>
    </row>
    <row r="396" ht="12.75">
      <c r="E396" s="2"/>
    </row>
    <row r="397" ht="12.75">
      <c r="E397" s="2"/>
    </row>
    <row r="398" ht="12.75">
      <c r="E398" s="2"/>
    </row>
    <row r="399" ht="12.75">
      <c r="E399" s="2"/>
    </row>
    <row r="400" ht="12.75">
      <c r="E400" s="2"/>
    </row>
    <row r="401" ht="12.75">
      <c r="E401" s="2"/>
    </row>
    <row r="402" ht="12.75">
      <c r="E402" s="2"/>
    </row>
    <row r="403" ht="12.75">
      <c r="E403" s="2"/>
    </row>
    <row r="404" ht="12.75">
      <c r="E404" s="2"/>
    </row>
    <row r="405" ht="12.75">
      <c r="E405" s="2"/>
    </row>
    <row r="406" ht="12.75">
      <c r="E406" s="2"/>
    </row>
    <row r="407" ht="12.75">
      <c r="E407" s="2"/>
    </row>
    <row r="408" ht="12.75">
      <c r="E408" s="2"/>
    </row>
    <row r="409" ht="12.75">
      <c r="E409" s="2"/>
    </row>
    <row r="410" ht="12.75">
      <c r="E410" s="2"/>
    </row>
    <row r="411" ht="12.75">
      <c r="E411" s="2"/>
    </row>
    <row r="412" ht="12.75">
      <c r="E412" s="2"/>
    </row>
    <row r="413" ht="12.75">
      <c r="E413" s="2"/>
    </row>
    <row r="414" ht="12.75">
      <c r="E414" s="2"/>
    </row>
    <row r="415" ht="12.75">
      <c r="E415" s="2"/>
    </row>
    <row r="416" ht="12.75">
      <c r="E416" s="2"/>
    </row>
    <row r="417" ht="12.75">
      <c r="E417" s="2"/>
    </row>
    <row r="418" ht="12.75">
      <c r="E418" s="2"/>
    </row>
    <row r="419" ht="12.75">
      <c r="E419" s="2"/>
    </row>
    <row r="420" ht="12.75">
      <c r="E420" s="2"/>
    </row>
    <row r="421" ht="12.75">
      <c r="E421" s="2"/>
    </row>
    <row r="422" ht="12.75">
      <c r="E422" s="2"/>
    </row>
    <row r="423" ht="12.75">
      <c r="E423" s="2"/>
    </row>
    <row r="424" ht="12.75">
      <c r="E424" s="2"/>
    </row>
    <row r="425" ht="12.75">
      <c r="E425" s="2"/>
    </row>
    <row r="426" ht="12.75">
      <c r="E426" s="2"/>
    </row>
    <row r="427" ht="12.75">
      <c r="E427" s="2"/>
    </row>
    <row r="428" ht="12.75">
      <c r="E428" s="2"/>
    </row>
    <row r="429" ht="12.75">
      <c r="E429" s="2"/>
    </row>
    <row r="430" ht="12.75">
      <c r="E430" s="2"/>
    </row>
    <row r="431" ht="12.75">
      <c r="E431" s="2"/>
    </row>
    <row r="432" ht="12.75">
      <c r="E432" s="2"/>
    </row>
    <row r="433" ht="12.75">
      <c r="E433" s="2"/>
    </row>
    <row r="434" ht="12.75">
      <c r="E434" s="2"/>
    </row>
    <row r="435" ht="12.75">
      <c r="E435" s="2"/>
    </row>
    <row r="436" ht="12.75">
      <c r="E436" s="2"/>
    </row>
    <row r="437" ht="12.75">
      <c r="E437" s="2"/>
    </row>
    <row r="438" ht="12.75">
      <c r="E438" s="2"/>
    </row>
    <row r="439" ht="12.75">
      <c r="E439" s="2"/>
    </row>
    <row r="440" ht="12.75">
      <c r="E440" s="2"/>
    </row>
    <row r="441" ht="12.75">
      <c r="E441" s="2"/>
    </row>
    <row r="442" ht="12.75">
      <c r="E442" s="2"/>
    </row>
    <row r="443" ht="12.75">
      <c r="E443" s="2"/>
    </row>
    <row r="444" ht="12.75">
      <c r="E444" s="2"/>
    </row>
    <row r="445" ht="12.75">
      <c r="E445" s="2"/>
    </row>
    <row r="446" ht="12.75">
      <c r="E446" s="2"/>
    </row>
    <row r="447" ht="12.75">
      <c r="E447" s="2"/>
    </row>
    <row r="448" ht="12.75">
      <c r="E448" s="2"/>
    </row>
    <row r="449" ht="12.75">
      <c r="E449" s="2"/>
    </row>
    <row r="450" ht="12.75">
      <c r="E450" s="2"/>
    </row>
    <row r="451" ht="12.75">
      <c r="E451" s="2"/>
    </row>
    <row r="452" ht="12.75">
      <c r="E452" s="2"/>
    </row>
    <row r="453" ht="12.75">
      <c r="E453" s="2"/>
    </row>
    <row r="454" ht="12.75">
      <c r="E454" s="2"/>
    </row>
    <row r="455" ht="12.75">
      <c r="E455" s="2"/>
    </row>
    <row r="456" ht="12.75">
      <c r="E456" s="2"/>
    </row>
    <row r="457" ht="12.75">
      <c r="E457" s="2"/>
    </row>
    <row r="458" ht="12.75">
      <c r="E458" s="2"/>
    </row>
    <row r="459" ht="12.75">
      <c r="E459" s="2"/>
    </row>
    <row r="460" ht="12.75">
      <c r="E460" s="2"/>
    </row>
    <row r="461" ht="12.75">
      <c r="E461" s="2"/>
    </row>
    <row r="462" ht="12.75">
      <c r="E462" s="2"/>
    </row>
    <row r="463" ht="12.75">
      <c r="E463" s="2"/>
    </row>
    <row r="464" ht="12.75">
      <c r="E464" s="2"/>
    </row>
    <row r="465" ht="12.75">
      <c r="E465" s="2"/>
    </row>
    <row r="466" ht="12.75">
      <c r="E466" s="2"/>
    </row>
    <row r="467" ht="12.75">
      <c r="E467" s="2"/>
    </row>
    <row r="468" ht="12.75">
      <c r="E468" s="2"/>
    </row>
    <row r="469" ht="12.75">
      <c r="E469" s="2"/>
    </row>
    <row r="470" ht="12.75">
      <c r="E470" s="2"/>
    </row>
    <row r="471" ht="12.75">
      <c r="E471" s="2"/>
    </row>
    <row r="472" ht="12.75">
      <c r="E472" s="2"/>
    </row>
    <row r="473" ht="12.75">
      <c r="E473" s="2"/>
    </row>
    <row r="474" ht="12.75">
      <c r="E474" s="2"/>
    </row>
    <row r="475" ht="12.75">
      <c r="E475" s="2"/>
    </row>
    <row r="476" ht="12.75">
      <c r="E476" s="2"/>
    </row>
    <row r="477" ht="12.75">
      <c r="E477" s="2"/>
    </row>
    <row r="478" ht="12.75">
      <c r="E478" s="2"/>
    </row>
    <row r="479" ht="12.75">
      <c r="E479" s="2"/>
    </row>
    <row r="480" ht="12.75">
      <c r="E480" s="2"/>
    </row>
    <row r="481" ht="12.75">
      <c r="E481" s="2"/>
    </row>
    <row r="482" ht="12.75">
      <c r="E482" s="2"/>
    </row>
    <row r="483" ht="12.75">
      <c r="E483" s="2"/>
    </row>
    <row r="484" ht="12.75">
      <c r="E484" s="2"/>
    </row>
    <row r="485" ht="12.75">
      <c r="E485" s="2"/>
    </row>
    <row r="486" ht="12.75">
      <c r="E486" s="2"/>
    </row>
    <row r="487" ht="12.75">
      <c r="E487" s="2"/>
    </row>
    <row r="488" ht="12.75">
      <c r="E488" s="2"/>
    </row>
    <row r="489" ht="12.75">
      <c r="E489" s="2"/>
    </row>
    <row r="490" ht="12.75">
      <c r="E490" s="2"/>
    </row>
    <row r="491" ht="12.75">
      <c r="E491" s="2"/>
    </row>
    <row r="492" ht="12.75">
      <c r="E492" s="2"/>
    </row>
    <row r="493" ht="12.75">
      <c r="E493" s="2"/>
    </row>
    <row r="494" ht="12.75">
      <c r="E494" s="2"/>
    </row>
    <row r="495" ht="12.75">
      <c r="E495" s="2"/>
    </row>
    <row r="496" ht="12.75">
      <c r="E496" s="2"/>
    </row>
    <row r="497" ht="12.75">
      <c r="E497" s="2"/>
    </row>
    <row r="498" ht="12.75">
      <c r="E498" s="2"/>
    </row>
    <row r="499" ht="12.75">
      <c r="E499" s="2"/>
    </row>
    <row r="500" ht="12.75">
      <c r="E500" s="2"/>
    </row>
    <row r="501" ht="12.75">
      <c r="E501" s="2"/>
    </row>
    <row r="502" ht="12.75">
      <c r="E502" s="2"/>
    </row>
    <row r="503" ht="12.75">
      <c r="E503" s="2"/>
    </row>
    <row r="504" ht="12.75">
      <c r="E504" s="2"/>
    </row>
    <row r="505" ht="12.75">
      <c r="E505" s="2"/>
    </row>
    <row r="506" ht="12.75">
      <c r="E506" s="2"/>
    </row>
    <row r="507" ht="12.75">
      <c r="E507" s="2"/>
    </row>
    <row r="508" ht="12.75">
      <c r="E508" s="2"/>
    </row>
    <row r="509" ht="12.75">
      <c r="E509" s="2"/>
    </row>
    <row r="510" ht="12.75">
      <c r="E510" s="2"/>
    </row>
    <row r="511" ht="12.75">
      <c r="E511" s="2"/>
    </row>
    <row r="512" ht="12.75">
      <c r="E512" s="2"/>
    </row>
    <row r="513" ht="12.75">
      <c r="E513" s="2"/>
    </row>
    <row r="514" ht="12.75">
      <c r="E514" s="2"/>
    </row>
    <row r="515" ht="12.75">
      <c r="E515" s="2"/>
    </row>
    <row r="516" ht="12.75">
      <c r="E516" s="2"/>
    </row>
    <row r="517" ht="12.75">
      <c r="E517" s="2"/>
    </row>
    <row r="518" ht="12.75">
      <c r="E518" s="2"/>
    </row>
    <row r="519" ht="12.75">
      <c r="E519" s="2"/>
    </row>
    <row r="520" ht="12.75">
      <c r="E520" s="2"/>
    </row>
    <row r="521" ht="12.75">
      <c r="E521" s="2"/>
    </row>
    <row r="522" ht="12.75">
      <c r="E522" s="2"/>
    </row>
    <row r="523" ht="12.75">
      <c r="E523" s="2"/>
    </row>
    <row r="524" ht="12.75">
      <c r="E524" s="2"/>
    </row>
    <row r="525" ht="12.75">
      <c r="E525" s="2"/>
    </row>
    <row r="526" ht="12.75">
      <c r="E526" s="2"/>
    </row>
    <row r="527" ht="12.75">
      <c r="E527" s="2"/>
    </row>
    <row r="528" ht="12.75">
      <c r="E528" s="2"/>
    </row>
    <row r="529" ht="12.75">
      <c r="E529" s="2"/>
    </row>
    <row r="530" ht="12.75">
      <c r="E530" s="2"/>
    </row>
    <row r="531" ht="12.75">
      <c r="E531" s="2"/>
    </row>
    <row r="532" ht="12.75">
      <c r="E532" s="2"/>
    </row>
    <row r="533" ht="12.75">
      <c r="E533" s="2"/>
    </row>
    <row r="534" ht="12.75">
      <c r="E534" s="2"/>
    </row>
    <row r="535" ht="12.75">
      <c r="E535" s="2"/>
    </row>
    <row r="536" ht="12.75">
      <c r="E536" s="2"/>
    </row>
    <row r="537" ht="12.75">
      <c r="E537" s="2"/>
    </row>
    <row r="538" ht="12.75">
      <c r="E538" s="2"/>
    </row>
    <row r="539" ht="12.75">
      <c r="E539" s="2"/>
    </row>
    <row r="540" ht="12.75">
      <c r="E540" s="2"/>
    </row>
    <row r="541" ht="12.75">
      <c r="E541" s="2"/>
    </row>
    <row r="542" ht="12.75">
      <c r="E542" s="2"/>
    </row>
    <row r="543" ht="12.75">
      <c r="E543" s="2"/>
    </row>
    <row r="544" ht="12.75">
      <c r="E544" s="2"/>
    </row>
    <row r="545" ht="12.75">
      <c r="E545" s="2"/>
    </row>
    <row r="546" ht="12.75">
      <c r="E546" s="2"/>
    </row>
    <row r="547" ht="12.75">
      <c r="E547" s="2"/>
    </row>
    <row r="548" ht="12.75">
      <c r="E548" s="2"/>
    </row>
    <row r="549" ht="12.75">
      <c r="E549" s="2"/>
    </row>
    <row r="550" ht="12.75">
      <c r="E550" s="2"/>
    </row>
    <row r="551" ht="12.75">
      <c r="E551" s="2"/>
    </row>
    <row r="552" ht="12.75">
      <c r="E552" s="2"/>
    </row>
    <row r="553" ht="12.75">
      <c r="E553" s="2"/>
    </row>
    <row r="554" ht="12.75">
      <c r="E554" s="2"/>
    </row>
    <row r="555" ht="12.75">
      <c r="E555" s="2"/>
    </row>
    <row r="556" ht="12.75">
      <c r="E556" s="2"/>
    </row>
    <row r="557" ht="12.75">
      <c r="E557" s="2"/>
    </row>
    <row r="558" ht="12.75">
      <c r="E558" s="2"/>
    </row>
    <row r="559" ht="12.75">
      <c r="E559" s="2"/>
    </row>
    <row r="560" ht="12.75">
      <c r="E560" s="2"/>
    </row>
    <row r="561" ht="12.75">
      <c r="E561" s="2"/>
    </row>
    <row r="562" ht="12.75">
      <c r="E562" s="2"/>
    </row>
    <row r="563" ht="12.75">
      <c r="E563" s="2"/>
    </row>
    <row r="564" ht="12.75">
      <c r="E564" s="2"/>
    </row>
    <row r="565" ht="12.75">
      <c r="E565" s="2"/>
    </row>
    <row r="566" ht="12.75">
      <c r="E566" s="2"/>
    </row>
    <row r="567" ht="12.75">
      <c r="E567" s="2"/>
    </row>
    <row r="568" ht="12.75">
      <c r="E568" s="2"/>
    </row>
    <row r="569" ht="12.75">
      <c r="E569" s="2"/>
    </row>
    <row r="570" ht="12.75">
      <c r="E570" s="2"/>
    </row>
    <row r="571" ht="12.75">
      <c r="E571" s="2"/>
    </row>
    <row r="572" ht="12.75">
      <c r="E572" s="2"/>
    </row>
    <row r="573" ht="12.75">
      <c r="E573" s="2"/>
    </row>
    <row r="574" ht="12.75">
      <c r="E574" s="2"/>
    </row>
    <row r="575" ht="12.75">
      <c r="E575" s="2"/>
    </row>
    <row r="576" ht="12.75">
      <c r="E576" s="2"/>
    </row>
    <row r="577" ht="12.75">
      <c r="E577" s="2"/>
    </row>
    <row r="578" ht="12.75">
      <c r="E578" s="2"/>
    </row>
    <row r="579" ht="12.75">
      <c r="E579" s="2"/>
    </row>
    <row r="580" ht="12.75">
      <c r="E580" s="2"/>
    </row>
    <row r="581" ht="12.75">
      <c r="E581" s="2"/>
    </row>
    <row r="582" ht="12.75">
      <c r="E582" s="2"/>
    </row>
    <row r="583" ht="12.75">
      <c r="E583" s="2"/>
    </row>
    <row r="584" ht="12.75">
      <c r="E584" s="2"/>
    </row>
    <row r="585" ht="12.75">
      <c r="E585" s="2"/>
    </row>
    <row r="586" ht="12.75">
      <c r="E586" s="2"/>
    </row>
    <row r="587" ht="12.75">
      <c r="E587" s="2"/>
    </row>
    <row r="588" ht="12.75">
      <c r="E588" s="2"/>
    </row>
    <row r="589" ht="12.75">
      <c r="E589" s="2"/>
    </row>
    <row r="590" ht="12.75">
      <c r="E590" s="2"/>
    </row>
    <row r="591" ht="12.75">
      <c r="E591" s="2"/>
    </row>
    <row r="592" ht="12.75">
      <c r="E592" s="2"/>
    </row>
    <row r="593" ht="12.75">
      <c r="E593" s="2"/>
    </row>
    <row r="594" ht="12.75">
      <c r="E594" s="2"/>
    </row>
    <row r="595" ht="12.75">
      <c r="E595" s="2"/>
    </row>
    <row r="596" ht="12.75">
      <c r="E596" s="2"/>
    </row>
    <row r="597" ht="12.75">
      <c r="E597" s="2"/>
    </row>
    <row r="598" ht="12.75">
      <c r="E598" s="2"/>
    </row>
    <row r="599" ht="12.75">
      <c r="E599" s="2"/>
    </row>
    <row r="600" ht="12.75">
      <c r="E600" s="2"/>
    </row>
    <row r="601" ht="12.75">
      <c r="E601" s="2"/>
    </row>
    <row r="602" ht="12.75">
      <c r="E602" s="2"/>
    </row>
    <row r="603" ht="12.75">
      <c r="E603" s="2"/>
    </row>
    <row r="604" ht="12.75">
      <c r="E604" s="2"/>
    </row>
    <row r="605" ht="12.75">
      <c r="E605" s="2"/>
    </row>
    <row r="606" ht="12.75">
      <c r="E606" s="2"/>
    </row>
    <row r="607" ht="12.75">
      <c r="E607" s="2"/>
    </row>
    <row r="608" ht="12.75">
      <c r="E608" s="2"/>
    </row>
    <row r="609" ht="12.75">
      <c r="E609" s="2"/>
    </row>
    <row r="610" ht="12.75">
      <c r="E610" s="2"/>
    </row>
    <row r="611" ht="12.75">
      <c r="E611" s="2"/>
    </row>
    <row r="612" ht="12.75">
      <c r="E612" s="2"/>
    </row>
    <row r="613" ht="12.75">
      <c r="E613" s="2"/>
    </row>
    <row r="614" ht="12.75">
      <c r="E614" s="2"/>
    </row>
    <row r="615" ht="12.75">
      <c r="E615" s="2"/>
    </row>
    <row r="616" ht="12.75">
      <c r="E616" s="2"/>
    </row>
    <row r="617" ht="12.75">
      <c r="E617" s="2"/>
    </row>
    <row r="618" ht="12.75">
      <c r="E618" s="2"/>
    </row>
    <row r="619" ht="12.75">
      <c r="E619" s="2"/>
    </row>
    <row r="620" ht="12.75">
      <c r="E620" s="2"/>
    </row>
    <row r="621" ht="12.75">
      <c r="E621" s="2"/>
    </row>
    <row r="622" ht="12.75">
      <c r="E622" s="2"/>
    </row>
    <row r="623" ht="12.75">
      <c r="E623" s="2"/>
    </row>
    <row r="624" ht="12.75">
      <c r="E624" s="2"/>
    </row>
    <row r="625" ht="12.75">
      <c r="E625" s="2"/>
    </row>
    <row r="626" ht="12.75">
      <c r="E626" s="2"/>
    </row>
    <row r="627" ht="12.75">
      <c r="E627" s="2"/>
    </row>
    <row r="628" ht="12.75">
      <c r="E628" s="2"/>
    </row>
    <row r="629" ht="12.75">
      <c r="E629" s="2"/>
    </row>
    <row r="630" ht="12.75">
      <c r="E630" s="2"/>
    </row>
    <row r="631" ht="12.75">
      <c r="E631" s="2"/>
    </row>
    <row r="632" ht="12.75">
      <c r="E632" s="2"/>
    </row>
    <row r="633" ht="12.75">
      <c r="E633" s="2"/>
    </row>
    <row r="634" ht="12.75">
      <c r="E634" s="2"/>
    </row>
    <row r="635" ht="12.75">
      <c r="E635" s="2"/>
    </row>
    <row r="636" ht="12.75">
      <c r="E636" s="2"/>
    </row>
    <row r="637" ht="12.75">
      <c r="E637" s="2"/>
    </row>
    <row r="638" ht="12.75">
      <c r="E638" s="2"/>
    </row>
    <row r="639" ht="12.75">
      <c r="E639" s="2"/>
    </row>
    <row r="640" ht="12.75">
      <c r="E640" s="2"/>
    </row>
    <row r="641" ht="12.75">
      <c r="E641" s="2"/>
    </row>
    <row r="642" ht="12.75">
      <c r="E642" s="2"/>
    </row>
    <row r="643" ht="12.75">
      <c r="E643" s="2"/>
    </row>
    <row r="644" ht="12.75">
      <c r="E644" s="2"/>
    </row>
    <row r="645" ht="12.75">
      <c r="E645" s="2"/>
    </row>
    <row r="646" ht="12.75">
      <c r="E646" s="2"/>
    </row>
    <row r="647" ht="12.75">
      <c r="E647" s="2"/>
    </row>
    <row r="648" ht="12.75">
      <c r="E648" s="2"/>
    </row>
    <row r="649" ht="12.75">
      <c r="E649" s="2"/>
    </row>
    <row r="650" ht="12.75">
      <c r="E650" s="2"/>
    </row>
    <row r="651" ht="12.75">
      <c r="E651" s="2"/>
    </row>
    <row r="652" ht="12.75">
      <c r="E652" s="2"/>
    </row>
    <row r="653" ht="12.75">
      <c r="E653" s="2"/>
    </row>
    <row r="654" ht="12.75">
      <c r="E654" s="2"/>
    </row>
    <row r="655" ht="12.75">
      <c r="E655" s="2"/>
    </row>
    <row r="656" ht="12.75">
      <c r="E656" s="2"/>
    </row>
    <row r="657" ht="12.75">
      <c r="E657" s="2"/>
    </row>
    <row r="658" ht="12.75">
      <c r="E658" s="2"/>
    </row>
    <row r="659" ht="12.75">
      <c r="E659" s="2"/>
    </row>
    <row r="660" ht="12.75">
      <c r="E660" s="2"/>
    </row>
    <row r="661" ht="12.75">
      <c r="E661" s="2"/>
    </row>
    <row r="662" ht="12.75">
      <c r="E662" s="2"/>
    </row>
    <row r="663" ht="12.75">
      <c r="E663" s="2"/>
    </row>
    <row r="664" ht="12.75">
      <c r="E664" s="2"/>
    </row>
    <row r="665" ht="12.75">
      <c r="E665" s="2"/>
    </row>
    <row r="666" ht="12.75">
      <c r="E666" s="2"/>
    </row>
    <row r="667" ht="12.75">
      <c r="E667" s="2"/>
    </row>
    <row r="668" ht="12.75">
      <c r="E668" s="2"/>
    </row>
    <row r="669" ht="12.75">
      <c r="E669" s="2"/>
    </row>
    <row r="670" ht="12.75">
      <c r="E670" s="2"/>
    </row>
    <row r="671" ht="12.75">
      <c r="E671" s="2"/>
    </row>
    <row r="672" ht="12.75">
      <c r="E672" s="2"/>
    </row>
    <row r="673" ht="12.75">
      <c r="E673" s="2"/>
    </row>
    <row r="674" ht="12.75">
      <c r="E674" s="2"/>
    </row>
    <row r="675" ht="12.75">
      <c r="E675" s="2"/>
    </row>
    <row r="676" ht="12.75">
      <c r="E676" s="2"/>
    </row>
    <row r="677" ht="12.75">
      <c r="E677" s="2"/>
    </row>
    <row r="678" ht="12.75">
      <c r="E678" s="2"/>
    </row>
    <row r="679" ht="12.75">
      <c r="E679" s="2"/>
    </row>
    <row r="680" ht="12.75">
      <c r="E680" s="2"/>
    </row>
    <row r="681" ht="12.75">
      <c r="E681" s="2"/>
    </row>
    <row r="682" ht="12.75">
      <c r="E682" s="2"/>
    </row>
    <row r="683" ht="12.75">
      <c r="E683" s="2"/>
    </row>
    <row r="684" spans="5:6" ht="12.75">
      <c r="E684" s="2">
        <v>34157</v>
      </c>
      <c r="F684">
        <v>6.05</v>
      </c>
    </row>
    <row r="685" spans="5:6" ht="12.75">
      <c r="E685" s="2">
        <v>34158</v>
      </c>
      <c r="F685">
        <v>6.06</v>
      </c>
    </row>
    <row r="686" spans="5:6" ht="12.75">
      <c r="E686" s="2">
        <v>34159</v>
      </c>
      <c r="F686">
        <v>6.06</v>
      </c>
    </row>
    <row r="687" spans="5:6" ht="12.75">
      <c r="E687" s="2">
        <v>34162</v>
      </c>
      <c r="F687">
        <v>6.03</v>
      </c>
    </row>
    <row r="688" spans="5:6" ht="12.75">
      <c r="E688" s="2">
        <v>34163</v>
      </c>
      <c r="F688">
        <v>6.02</v>
      </c>
    </row>
    <row r="689" spans="5:6" ht="12.75">
      <c r="E689" s="2">
        <v>34164</v>
      </c>
      <c r="F689">
        <v>6.05</v>
      </c>
    </row>
    <row r="690" spans="5:6" ht="12.75">
      <c r="E690" s="2">
        <v>34165</v>
      </c>
      <c r="F690">
        <v>6.04</v>
      </c>
    </row>
    <row r="691" spans="5:6" ht="12.75">
      <c r="E691" s="2">
        <v>34166</v>
      </c>
      <c r="F691">
        <v>6.07</v>
      </c>
    </row>
    <row r="692" spans="5:6" ht="12.75">
      <c r="E692" s="2">
        <v>34169</v>
      </c>
      <c r="F692">
        <v>6.1</v>
      </c>
    </row>
    <row r="693" spans="5:6" ht="12.75">
      <c r="E693" s="2">
        <v>34170</v>
      </c>
      <c r="F693">
        <v>6.13</v>
      </c>
    </row>
    <row r="694" spans="5:6" ht="12.75">
      <c r="E694" s="2">
        <v>34171</v>
      </c>
      <c r="F694">
        <v>6.25</v>
      </c>
    </row>
    <row r="695" spans="5:6" ht="12.75">
      <c r="E695" s="2">
        <v>34172</v>
      </c>
      <c r="F695">
        <v>6.2</v>
      </c>
    </row>
    <row r="696" spans="5:6" ht="12.75">
      <c r="E696" s="2">
        <v>34173</v>
      </c>
      <c r="F696">
        <v>6.21</v>
      </c>
    </row>
    <row r="697" spans="5:6" ht="12.75">
      <c r="E697" s="2">
        <v>34176</v>
      </c>
      <c r="F697">
        <v>6.21</v>
      </c>
    </row>
    <row r="698" spans="5:6" ht="12.75">
      <c r="E698" s="2">
        <v>34177</v>
      </c>
      <c r="F698">
        <v>6.15</v>
      </c>
    </row>
    <row r="699" spans="5:6" ht="12.75">
      <c r="E699" s="2">
        <v>34178</v>
      </c>
      <c r="F699">
        <v>6.01</v>
      </c>
    </row>
    <row r="700" spans="5:6" ht="12.75">
      <c r="E700" s="2">
        <v>34179</v>
      </c>
      <c r="F700">
        <v>5.93</v>
      </c>
    </row>
    <row r="701" spans="5:6" ht="12.75">
      <c r="E701" s="2">
        <v>34180</v>
      </c>
      <c r="F701">
        <v>5.79</v>
      </c>
    </row>
    <row r="702" spans="5:6" ht="12.75">
      <c r="E702" s="2">
        <v>34183</v>
      </c>
      <c r="F702">
        <v>5.78</v>
      </c>
    </row>
    <row r="703" spans="5:6" ht="12.75">
      <c r="E703" s="2">
        <v>34184</v>
      </c>
      <c r="F703">
        <v>5.76</v>
      </c>
    </row>
    <row r="704" spans="5:6" ht="12.75">
      <c r="E704" s="2">
        <v>34185</v>
      </c>
      <c r="F704">
        <v>5.79</v>
      </c>
    </row>
    <row r="705" spans="5:6" ht="12.75">
      <c r="E705" s="2">
        <v>34186</v>
      </c>
      <c r="F705">
        <v>5.78</v>
      </c>
    </row>
    <row r="706" spans="5:6" ht="12.75">
      <c r="E706" s="2">
        <v>34187</v>
      </c>
      <c r="F706">
        <v>5.76</v>
      </c>
    </row>
    <row r="707" spans="5:6" ht="12.75">
      <c r="E707" s="2">
        <v>34190</v>
      </c>
      <c r="F707">
        <v>5.76</v>
      </c>
    </row>
    <row r="708" spans="5:6" ht="12.75">
      <c r="E708" s="2">
        <v>34191</v>
      </c>
      <c r="F708">
        <v>5.74</v>
      </c>
    </row>
    <row r="709" spans="5:6" ht="12.75">
      <c r="E709" s="2">
        <v>34192</v>
      </c>
      <c r="F709">
        <v>5.67</v>
      </c>
    </row>
    <row r="710" spans="5:6" ht="12.75">
      <c r="E710" s="2">
        <v>34193</v>
      </c>
      <c r="F710">
        <v>5.7</v>
      </c>
    </row>
    <row r="711" spans="5:6" ht="12.75">
      <c r="E711" s="2">
        <v>34194</v>
      </c>
      <c r="F711">
        <v>5.7</v>
      </c>
    </row>
    <row r="712" spans="5:6" ht="12.75">
      <c r="E712" s="2">
        <v>34197</v>
      </c>
      <c r="F712">
        <v>5.69</v>
      </c>
    </row>
    <row r="713" spans="5:6" ht="12.75">
      <c r="E713" s="2">
        <v>34198</v>
      </c>
      <c r="F713">
        <v>5.68</v>
      </c>
    </row>
    <row r="714" spans="5:6" ht="12.75">
      <c r="E714" s="2">
        <v>34199</v>
      </c>
      <c r="F714">
        <v>5.71</v>
      </c>
    </row>
    <row r="715" spans="5:6" ht="12.75">
      <c r="E715" s="2">
        <v>34200</v>
      </c>
      <c r="F715">
        <v>5.74</v>
      </c>
    </row>
    <row r="716" spans="5:6" ht="12.75">
      <c r="E716" s="2">
        <v>34201</v>
      </c>
      <c r="F716">
        <v>5.74</v>
      </c>
    </row>
    <row r="717" spans="5:6" ht="12.75">
      <c r="E717" s="2">
        <v>34204</v>
      </c>
      <c r="F717">
        <v>5.71</v>
      </c>
    </row>
    <row r="718" spans="5:6" ht="12.75">
      <c r="E718" s="2">
        <v>34205</v>
      </c>
      <c r="F718">
        <v>5.72</v>
      </c>
    </row>
    <row r="719" spans="5:6" ht="12.75">
      <c r="E719" s="2">
        <v>34206</v>
      </c>
      <c r="F719">
        <v>5.73</v>
      </c>
    </row>
    <row r="720" spans="5:6" ht="12.75">
      <c r="E720" s="2">
        <v>34207</v>
      </c>
      <c r="F720">
        <v>5.75</v>
      </c>
    </row>
    <row r="721" spans="5:6" ht="12.75">
      <c r="E721" s="2">
        <v>34208</v>
      </c>
      <c r="F721">
        <v>5.73</v>
      </c>
    </row>
    <row r="722" spans="5:6" ht="12.75">
      <c r="E722" s="2">
        <v>34212</v>
      </c>
      <c r="F722">
        <v>5.74</v>
      </c>
    </row>
    <row r="723" spans="5:6" ht="12.75">
      <c r="E723" s="2">
        <v>34213</v>
      </c>
      <c r="F723">
        <v>5.73</v>
      </c>
    </row>
    <row r="724" spans="5:6" ht="12.75">
      <c r="E724" s="2">
        <v>34214</v>
      </c>
      <c r="F724">
        <v>5.85</v>
      </c>
    </row>
    <row r="725" spans="5:6" ht="12.75">
      <c r="E725" s="2">
        <v>34215</v>
      </c>
      <c r="F725">
        <v>5.8</v>
      </c>
    </row>
    <row r="726" spans="5:6" ht="12.75">
      <c r="E726" s="2">
        <v>34218</v>
      </c>
      <c r="F726">
        <v>5.84</v>
      </c>
    </row>
    <row r="727" spans="5:6" ht="12.75">
      <c r="E727" s="2">
        <v>34219</v>
      </c>
      <c r="F727">
        <v>5.84</v>
      </c>
    </row>
    <row r="728" spans="5:6" ht="12.75">
      <c r="E728" s="2">
        <v>34220</v>
      </c>
      <c r="F728">
        <v>5.84</v>
      </c>
    </row>
    <row r="729" spans="5:6" ht="12.75">
      <c r="E729" s="2">
        <v>34221</v>
      </c>
      <c r="F729">
        <v>5.84</v>
      </c>
    </row>
    <row r="730" spans="5:6" ht="12.75">
      <c r="E730" s="2">
        <v>34222</v>
      </c>
      <c r="F730">
        <v>5.81</v>
      </c>
    </row>
    <row r="731" spans="5:6" ht="12.75">
      <c r="E731" s="2">
        <v>34225</v>
      </c>
      <c r="F731">
        <v>5.83</v>
      </c>
    </row>
    <row r="732" spans="5:6" ht="12.75">
      <c r="E732" s="2">
        <v>34226</v>
      </c>
      <c r="F732">
        <v>5.89</v>
      </c>
    </row>
    <row r="733" spans="5:6" ht="12.75">
      <c r="E733" s="2">
        <v>34227</v>
      </c>
      <c r="F733">
        <v>6.08</v>
      </c>
    </row>
    <row r="734" spans="5:6" ht="12.75">
      <c r="E734" s="2">
        <v>34228</v>
      </c>
      <c r="F734">
        <v>6.02</v>
      </c>
    </row>
    <row r="735" spans="5:6" ht="12.75">
      <c r="E735" s="2">
        <v>34229</v>
      </c>
      <c r="F735">
        <v>5.96</v>
      </c>
    </row>
    <row r="736" spans="5:6" ht="12.75">
      <c r="E736" s="2">
        <v>34232</v>
      </c>
      <c r="F736">
        <v>5.98</v>
      </c>
    </row>
    <row r="737" spans="5:6" ht="12.75">
      <c r="E737" s="2">
        <v>34233</v>
      </c>
      <c r="F737">
        <v>5.97</v>
      </c>
    </row>
    <row r="738" spans="5:6" ht="12.75">
      <c r="E738" s="2">
        <v>34234</v>
      </c>
      <c r="F738">
        <v>5.94</v>
      </c>
    </row>
    <row r="739" spans="5:6" ht="12.75">
      <c r="E739" s="2">
        <v>34235</v>
      </c>
      <c r="F739">
        <v>5.9</v>
      </c>
    </row>
    <row r="740" spans="5:6" ht="12.75">
      <c r="E740" s="2">
        <v>34236</v>
      </c>
      <c r="F740">
        <v>5.86</v>
      </c>
    </row>
    <row r="741" spans="5:6" ht="12.75">
      <c r="E741" s="2">
        <v>34239</v>
      </c>
      <c r="F741">
        <v>5.86</v>
      </c>
    </row>
    <row r="742" spans="5:6" ht="12.75">
      <c r="E742" s="2">
        <v>34240</v>
      </c>
      <c r="F742">
        <v>5.88</v>
      </c>
    </row>
    <row r="743" spans="5:6" ht="12.75">
      <c r="E743" s="2">
        <v>34241</v>
      </c>
      <c r="F743">
        <v>5.86</v>
      </c>
    </row>
    <row r="744" spans="5:6" ht="12.75">
      <c r="E744" s="2">
        <v>34242</v>
      </c>
      <c r="F744">
        <v>5.88</v>
      </c>
    </row>
    <row r="745" spans="5:6" ht="12.75">
      <c r="E745" s="2">
        <v>34243</v>
      </c>
      <c r="F745">
        <v>5.9</v>
      </c>
    </row>
    <row r="746" spans="5:6" ht="12.75">
      <c r="E746" s="2">
        <v>34246</v>
      </c>
      <c r="F746">
        <v>5.85</v>
      </c>
    </row>
    <row r="747" spans="5:6" ht="12.75">
      <c r="E747" s="2">
        <v>34247</v>
      </c>
      <c r="F747">
        <v>5.84</v>
      </c>
    </row>
    <row r="748" spans="5:6" ht="12.75">
      <c r="E748" s="2">
        <v>34248</v>
      </c>
      <c r="F748">
        <v>5.82</v>
      </c>
    </row>
    <row r="749" spans="5:6" ht="12.75">
      <c r="E749" s="2">
        <v>34249</v>
      </c>
      <c r="F749">
        <v>5.81</v>
      </c>
    </row>
    <row r="750" spans="5:6" ht="12.75">
      <c r="E750" s="2">
        <v>34250</v>
      </c>
      <c r="F750">
        <v>5.78</v>
      </c>
    </row>
    <row r="751" spans="5:6" ht="12.75">
      <c r="E751" s="2">
        <v>34253</v>
      </c>
      <c r="F751">
        <v>5.84</v>
      </c>
    </row>
    <row r="752" spans="5:6" ht="12.75">
      <c r="E752" s="2">
        <v>34254</v>
      </c>
      <c r="F752">
        <v>5.78</v>
      </c>
    </row>
    <row r="753" spans="5:6" ht="12.75">
      <c r="E753" s="2">
        <v>34255</v>
      </c>
      <c r="F753">
        <v>5.75</v>
      </c>
    </row>
    <row r="754" spans="5:6" ht="12.75">
      <c r="E754" s="2">
        <v>34256</v>
      </c>
      <c r="F754">
        <v>5.74</v>
      </c>
    </row>
    <row r="755" spans="5:6" ht="12.75">
      <c r="E755" s="2">
        <v>34257</v>
      </c>
      <c r="F755">
        <v>5.7</v>
      </c>
    </row>
    <row r="756" spans="5:6" ht="12.75">
      <c r="E756" s="2">
        <v>34260</v>
      </c>
      <c r="F756">
        <v>5.66</v>
      </c>
    </row>
    <row r="757" spans="5:6" ht="12.75">
      <c r="E757" s="2">
        <v>34261</v>
      </c>
      <c r="F757">
        <v>5.64</v>
      </c>
    </row>
    <row r="758" spans="5:6" ht="12.75">
      <c r="E758" s="2">
        <v>34262</v>
      </c>
      <c r="F758">
        <v>5.57</v>
      </c>
    </row>
    <row r="759" spans="5:6" ht="12.75">
      <c r="E759" s="2">
        <v>34263</v>
      </c>
      <c r="F759">
        <v>5.52</v>
      </c>
    </row>
    <row r="760" spans="5:6" ht="12.75">
      <c r="E760" s="2">
        <v>34264</v>
      </c>
      <c r="F760">
        <v>5.45</v>
      </c>
    </row>
    <row r="761" spans="5:6" ht="12.75">
      <c r="E761" s="2">
        <v>34267</v>
      </c>
      <c r="F761">
        <v>5.55</v>
      </c>
    </row>
    <row r="762" spans="5:6" ht="12.75">
      <c r="E762" s="2">
        <v>34268</v>
      </c>
      <c r="F762">
        <v>5.54</v>
      </c>
    </row>
    <row r="763" spans="5:6" ht="12.75">
      <c r="E763" s="2">
        <v>34269</v>
      </c>
      <c r="F763">
        <v>5.58</v>
      </c>
    </row>
    <row r="764" spans="5:6" ht="12.75">
      <c r="E764" s="2">
        <v>34270</v>
      </c>
      <c r="F764">
        <v>5.55</v>
      </c>
    </row>
    <row r="765" spans="5:6" ht="12.75">
      <c r="E765" s="2">
        <v>34271</v>
      </c>
      <c r="F765">
        <v>5.59</v>
      </c>
    </row>
    <row r="766" spans="5:6" ht="12.75">
      <c r="E766" s="2">
        <v>34274</v>
      </c>
      <c r="F766">
        <v>5.69</v>
      </c>
    </row>
    <row r="767" spans="5:6" ht="12.75">
      <c r="E767" s="2">
        <v>34275</v>
      </c>
      <c r="F767">
        <v>5.67</v>
      </c>
    </row>
    <row r="768" spans="5:6" ht="12.75">
      <c r="E768" s="2">
        <v>34276</v>
      </c>
      <c r="F768">
        <v>5.61</v>
      </c>
    </row>
    <row r="769" spans="5:6" ht="12.75">
      <c r="E769" s="2">
        <v>34277</v>
      </c>
      <c r="F769">
        <v>5.58</v>
      </c>
    </row>
    <row r="770" spans="5:6" ht="12.75">
      <c r="E770" s="2">
        <v>34278</v>
      </c>
      <c r="F770">
        <v>5.58</v>
      </c>
    </row>
    <row r="771" spans="5:6" ht="12.75">
      <c r="E771" s="2">
        <v>34281</v>
      </c>
      <c r="F771">
        <v>5.57</v>
      </c>
    </row>
    <row r="772" spans="5:6" ht="12.75">
      <c r="E772" s="2">
        <v>34282</v>
      </c>
      <c r="F772">
        <v>5.55</v>
      </c>
    </row>
    <row r="773" spans="5:6" ht="12.75">
      <c r="E773" s="2">
        <v>34283</v>
      </c>
      <c r="F773">
        <v>5.6</v>
      </c>
    </row>
    <row r="774" spans="5:6" ht="12.75">
      <c r="E774" s="2">
        <v>34284</v>
      </c>
      <c r="F774">
        <v>5.64</v>
      </c>
    </row>
    <row r="775" spans="5:6" ht="12.75">
      <c r="E775" s="2">
        <v>34285</v>
      </c>
      <c r="F775">
        <v>5.61</v>
      </c>
    </row>
    <row r="776" spans="5:6" ht="12.75">
      <c r="E776" s="2">
        <v>34288</v>
      </c>
      <c r="F776">
        <v>5.61</v>
      </c>
    </row>
    <row r="777" spans="5:6" ht="12.75">
      <c r="E777" s="2">
        <v>34289</v>
      </c>
      <c r="F777">
        <v>5.63</v>
      </c>
    </row>
    <row r="778" spans="5:6" ht="12.75">
      <c r="E778" s="2">
        <v>34290</v>
      </c>
      <c r="F778">
        <v>5.55</v>
      </c>
    </row>
    <row r="779" spans="5:6" ht="12.75">
      <c r="E779" s="2">
        <v>34291</v>
      </c>
      <c r="F779">
        <v>5.61</v>
      </c>
    </row>
    <row r="780" spans="5:6" ht="12.75">
      <c r="E780" s="2">
        <v>34292</v>
      </c>
      <c r="F780">
        <v>5.51</v>
      </c>
    </row>
    <row r="781" spans="5:6" ht="12.75">
      <c r="E781" s="2">
        <v>34295</v>
      </c>
      <c r="F781">
        <v>5.55</v>
      </c>
    </row>
    <row r="782" spans="5:6" ht="12.75">
      <c r="E782" s="2">
        <v>34296</v>
      </c>
      <c r="F782">
        <v>5.44</v>
      </c>
    </row>
    <row r="783" spans="5:6" ht="12.75">
      <c r="E783" s="2">
        <v>34297</v>
      </c>
      <c r="F783">
        <v>5.42</v>
      </c>
    </row>
    <row r="784" spans="5:6" ht="12.75">
      <c r="E784" s="2">
        <v>34298</v>
      </c>
      <c r="F784">
        <v>5.42</v>
      </c>
    </row>
    <row r="785" spans="5:6" ht="12.75">
      <c r="E785" s="2">
        <v>34299</v>
      </c>
      <c r="F785">
        <v>5.42</v>
      </c>
    </row>
    <row r="786" spans="5:6" ht="12.75">
      <c r="E786" s="2">
        <v>34302</v>
      </c>
      <c r="F786">
        <v>5.44</v>
      </c>
    </row>
    <row r="787" spans="5:6" ht="12.75">
      <c r="E787" s="2">
        <v>34303</v>
      </c>
      <c r="F787">
        <v>5.39</v>
      </c>
    </row>
    <row r="788" spans="5:6" ht="12.75">
      <c r="E788" s="2">
        <v>34304</v>
      </c>
      <c r="F788">
        <v>5.31</v>
      </c>
    </row>
    <row r="789" spans="5:6" ht="12.75">
      <c r="E789" s="2">
        <v>34305</v>
      </c>
      <c r="F789">
        <v>5.25</v>
      </c>
    </row>
    <row r="790" spans="5:6" ht="12.75">
      <c r="E790" s="2">
        <v>34306</v>
      </c>
      <c r="F790">
        <v>5.15</v>
      </c>
    </row>
    <row r="791" spans="5:6" ht="12.75">
      <c r="E791" s="2">
        <v>34309</v>
      </c>
      <c r="F791">
        <v>5.08</v>
      </c>
    </row>
    <row r="792" spans="5:6" ht="12.75">
      <c r="E792" s="2">
        <v>34310</v>
      </c>
      <c r="F792">
        <v>5.12</v>
      </c>
    </row>
    <row r="793" spans="5:6" ht="12.75">
      <c r="E793" s="2">
        <v>34311</v>
      </c>
      <c r="F793">
        <v>5.08</v>
      </c>
    </row>
    <row r="794" spans="5:6" ht="12.75">
      <c r="E794" s="2">
        <v>34312</v>
      </c>
      <c r="F794">
        <v>5.05</v>
      </c>
    </row>
    <row r="795" spans="5:6" ht="12.75">
      <c r="E795" s="2">
        <v>34313</v>
      </c>
      <c r="F795">
        <v>5.08</v>
      </c>
    </row>
    <row r="796" spans="5:6" ht="12.75">
      <c r="E796" s="2">
        <v>34316</v>
      </c>
      <c r="F796">
        <v>5.06</v>
      </c>
    </row>
    <row r="797" spans="5:6" ht="12.75">
      <c r="E797" s="2">
        <v>34317</v>
      </c>
      <c r="F797">
        <v>5.07</v>
      </c>
    </row>
    <row r="798" spans="5:6" ht="12.75">
      <c r="E798" s="2">
        <v>34318</v>
      </c>
      <c r="F798">
        <v>5.12</v>
      </c>
    </row>
    <row r="799" spans="5:6" ht="12.75">
      <c r="E799" s="2">
        <v>34319</v>
      </c>
      <c r="F799">
        <v>5.14</v>
      </c>
    </row>
    <row r="800" spans="5:6" ht="12.75">
      <c r="E800" s="2">
        <v>34320</v>
      </c>
      <c r="F800">
        <v>5.18</v>
      </c>
    </row>
    <row r="801" spans="5:6" ht="12.75">
      <c r="E801" s="2">
        <v>34323</v>
      </c>
      <c r="F801">
        <v>5.18</v>
      </c>
    </row>
    <row r="802" spans="5:6" ht="12.75">
      <c r="E802" s="2">
        <v>34324</v>
      </c>
      <c r="F802">
        <v>5.26</v>
      </c>
    </row>
    <row r="803" spans="5:6" ht="12.75">
      <c r="E803" s="2">
        <v>34325</v>
      </c>
      <c r="F803">
        <v>5.24</v>
      </c>
    </row>
    <row r="804" spans="5:6" ht="12.75">
      <c r="E804" s="2">
        <v>34326</v>
      </c>
      <c r="F804">
        <v>5.22</v>
      </c>
    </row>
    <row r="805" spans="5:6" ht="12.75">
      <c r="E805" s="2">
        <v>34327</v>
      </c>
      <c r="F805">
        <v>5.22</v>
      </c>
    </row>
    <row r="806" spans="5:6" ht="12.75">
      <c r="E806" s="2">
        <v>34332</v>
      </c>
      <c r="F806">
        <v>5.18</v>
      </c>
    </row>
    <row r="807" spans="5:6" ht="12.75">
      <c r="E807" s="2">
        <v>34333</v>
      </c>
      <c r="F807">
        <v>5.19</v>
      </c>
    </row>
    <row r="808" spans="5:6" ht="12.75">
      <c r="E808" s="2">
        <v>34334</v>
      </c>
      <c r="F808">
        <v>5.22</v>
      </c>
    </row>
    <row r="809" spans="5:6" ht="12.75">
      <c r="E809" s="2">
        <v>34338</v>
      </c>
      <c r="F809">
        <v>5.23</v>
      </c>
    </row>
    <row r="810" spans="5:6" ht="12.75">
      <c r="E810" s="2">
        <v>34339</v>
      </c>
      <c r="F810">
        <v>5.31</v>
      </c>
    </row>
    <row r="811" spans="5:6" ht="12.75">
      <c r="E811" s="2">
        <v>34340</v>
      </c>
      <c r="F811">
        <v>5.28</v>
      </c>
    </row>
    <row r="812" spans="5:6" ht="12.75">
      <c r="E812" s="2">
        <v>34341</v>
      </c>
      <c r="F812">
        <v>5.28</v>
      </c>
    </row>
    <row r="813" spans="5:6" ht="12.75">
      <c r="E813" s="2">
        <v>34344</v>
      </c>
      <c r="F813">
        <v>5.3</v>
      </c>
    </row>
    <row r="814" spans="5:6" ht="12.75">
      <c r="E814" s="2">
        <v>34345</v>
      </c>
      <c r="F814">
        <v>5.39</v>
      </c>
    </row>
    <row r="815" spans="5:6" ht="12.75">
      <c r="E815" s="2">
        <v>34346</v>
      </c>
      <c r="F815">
        <v>5.39</v>
      </c>
    </row>
    <row r="816" spans="5:6" ht="12.75">
      <c r="E816" s="2">
        <v>34347</v>
      </c>
      <c r="F816">
        <v>5.45</v>
      </c>
    </row>
    <row r="817" spans="5:6" ht="12.75">
      <c r="E817" s="2">
        <v>34348</v>
      </c>
      <c r="F817">
        <v>5.49</v>
      </c>
    </row>
    <row r="818" spans="5:6" ht="12.75">
      <c r="E818" s="2">
        <v>34351</v>
      </c>
      <c r="F818">
        <v>5.46</v>
      </c>
    </row>
    <row r="819" spans="5:6" ht="12.75">
      <c r="E819" s="2">
        <v>34352</v>
      </c>
      <c r="F819">
        <v>5.37</v>
      </c>
    </row>
    <row r="820" spans="5:6" ht="12.75">
      <c r="E820" s="2">
        <v>34353</v>
      </c>
      <c r="F820">
        <v>5.26</v>
      </c>
    </row>
    <row r="821" spans="5:6" ht="12.75">
      <c r="E821" s="2">
        <v>34354</v>
      </c>
      <c r="F821">
        <v>5.28</v>
      </c>
    </row>
    <row r="822" spans="5:6" ht="12.75">
      <c r="E822" s="2">
        <v>34355</v>
      </c>
      <c r="F822">
        <v>5.31</v>
      </c>
    </row>
    <row r="823" spans="5:6" ht="12.75">
      <c r="E823" s="2">
        <v>34358</v>
      </c>
      <c r="F823">
        <v>5.32</v>
      </c>
    </row>
    <row r="824" spans="5:6" ht="12.75">
      <c r="E824" s="2">
        <v>34359</v>
      </c>
      <c r="F824">
        <v>5.32</v>
      </c>
    </row>
    <row r="825" spans="5:6" ht="12.75">
      <c r="E825" s="2">
        <v>34360</v>
      </c>
      <c r="F825">
        <v>5.34</v>
      </c>
    </row>
    <row r="826" spans="5:6" ht="12.75">
      <c r="E826" s="2">
        <v>34361</v>
      </c>
      <c r="F826">
        <v>5.37</v>
      </c>
    </row>
    <row r="827" spans="5:6" ht="12.75">
      <c r="E827" s="2">
        <v>34362</v>
      </c>
      <c r="F827">
        <v>5.32</v>
      </c>
    </row>
    <row r="828" spans="5:6" ht="12.75">
      <c r="E828" s="2">
        <v>34365</v>
      </c>
      <c r="F828">
        <v>5.32</v>
      </c>
    </row>
    <row r="829" spans="5:6" ht="12.75">
      <c r="E829" s="2">
        <v>34366</v>
      </c>
      <c r="F829">
        <v>5.33</v>
      </c>
    </row>
    <row r="830" spans="5:6" ht="12.75">
      <c r="E830" s="2">
        <v>34367</v>
      </c>
      <c r="F830">
        <v>5.37</v>
      </c>
    </row>
    <row r="831" spans="5:6" ht="12.75">
      <c r="E831" s="2">
        <v>34368</v>
      </c>
      <c r="F831">
        <v>5.42</v>
      </c>
    </row>
    <row r="832" spans="5:6" ht="12.75">
      <c r="E832" s="2">
        <v>34369</v>
      </c>
      <c r="F832">
        <v>5.46</v>
      </c>
    </row>
    <row r="833" spans="5:6" ht="12.75">
      <c r="E833" s="2">
        <v>34372</v>
      </c>
      <c r="F833">
        <v>5.56</v>
      </c>
    </row>
    <row r="834" spans="5:6" ht="12.75">
      <c r="E834" s="2">
        <v>34373</v>
      </c>
      <c r="F834">
        <v>5.43</v>
      </c>
    </row>
    <row r="835" spans="5:6" ht="12.75">
      <c r="E835" s="2">
        <v>34374</v>
      </c>
      <c r="F835">
        <v>5.43</v>
      </c>
    </row>
    <row r="836" spans="5:6" ht="12.75">
      <c r="E836" s="2">
        <v>34375</v>
      </c>
      <c r="F836">
        <v>5.45</v>
      </c>
    </row>
    <row r="837" spans="5:6" ht="12.75">
      <c r="E837" s="2">
        <v>34376</v>
      </c>
      <c r="F837">
        <v>5.465</v>
      </c>
    </row>
    <row r="838" spans="5:6" ht="12.75">
      <c r="E838" s="2">
        <v>34379</v>
      </c>
      <c r="F838">
        <v>5.45</v>
      </c>
    </row>
    <row r="839" spans="5:6" ht="12.75">
      <c r="E839" s="2">
        <v>34380</v>
      </c>
      <c r="F839">
        <v>5.45</v>
      </c>
    </row>
    <row r="840" spans="5:6" ht="12.75">
      <c r="E840" s="2">
        <v>34381</v>
      </c>
      <c r="F840">
        <v>5.4</v>
      </c>
    </row>
    <row r="841" spans="5:6" ht="12.75">
      <c r="E841" s="2">
        <v>34382</v>
      </c>
      <c r="F841">
        <v>5.38</v>
      </c>
    </row>
    <row r="842" spans="5:6" ht="12.75">
      <c r="E842" s="2">
        <v>34383</v>
      </c>
      <c r="F842">
        <v>5.38</v>
      </c>
    </row>
    <row r="843" spans="5:6" ht="12.75">
      <c r="E843" s="2">
        <v>34386</v>
      </c>
      <c r="F843">
        <v>5.41</v>
      </c>
    </row>
    <row r="844" spans="5:6" ht="12.75">
      <c r="E844" s="2">
        <v>34387</v>
      </c>
      <c r="F844">
        <v>5.56</v>
      </c>
    </row>
    <row r="845" spans="5:6" ht="12.75">
      <c r="E845" s="2">
        <v>34388</v>
      </c>
      <c r="F845">
        <v>5.55</v>
      </c>
    </row>
    <row r="846" spans="5:6" ht="12.75">
      <c r="E846" s="2">
        <v>34389</v>
      </c>
      <c r="F846">
        <v>5.75</v>
      </c>
    </row>
    <row r="847" spans="5:6" ht="12.75">
      <c r="E847" s="2">
        <v>34390</v>
      </c>
      <c r="F847">
        <v>5.75</v>
      </c>
    </row>
    <row r="848" spans="5:6" ht="12.75">
      <c r="E848" s="2">
        <v>34393</v>
      </c>
      <c r="F848">
        <v>5.63</v>
      </c>
    </row>
    <row r="849" spans="5:6" ht="12.75">
      <c r="E849" s="2">
        <v>34394</v>
      </c>
      <c r="F849">
        <v>5.68</v>
      </c>
    </row>
    <row r="850" spans="5:6" ht="12.75">
      <c r="E850" s="2">
        <v>34395</v>
      </c>
      <c r="F850">
        <v>5.74</v>
      </c>
    </row>
    <row r="851" spans="5:6" ht="12.75">
      <c r="E851" s="2">
        <v>34396</v>
      </c>
      <c r="F851">
        <v>5.75</v>
      </c>
    </row>
    <row r="852" spans="5:6" ht="12.75">
      <c r="E852" s="2">
        <v>34397</v>
      </c>
      <c r="F852">
        <v>5.7</v>
      </c>
    </row>
    <row r="853" spans="5:6" ht="12.75">
      <c r="E853" s="2">
        <v>34400</v>
      </c>
      <c r="F853">
        <v>5.63</v>
      </c>
    </row>
    <row r="854" spans="5:6" ht="12.75">
      <c r="E854" s="2">
        <v>34401</v>
      </c>
      <c r="F854">
        <v>5.65</v>
      </c>
    </row>
    <row r="855" spans="5:6" ht="12.75">
      <c r="E855" s="2">
        <v>34402</v>
      </c>
      <c r="F855">
        <v>5.7</v>
      </c>
    </row>
    <row r="856" spans="5:6" ht="12.75">
      <c r="E856" s="2">
        <v>34403</v>
      </c>
      <c r="F856">
        <v>5.66</v>
      </c>
    </row>
    <row r="857" spans="5:6" ht="12.75">
      <c r="E857" s="2">
        <v>34404</v>
      </c>
      <c r="F857">
        <v>5.78</v>
      </c>
    </row>
    <row r="858" spans="5:6" ht="12.75">
      <c r="E858" s="2">
        <v>34407</v>
      </c>
      <c r="F858">
        <v>5.75</v>
      </c>
    </row>
    <row r="859" spans="5:6" ht="12.75">
      <c r="E859" s="2">
        <v>34408</v>
      </c>
      <c r="F859">
        <v>5.68</v>
      </c>
    </row>
    <row r="860" spans="5:6" ht="12.75">
      <c r="E860" s="2">
        <v>34409</v>
      </c>
      <c r="F860">
        <v>5.77</v>
      </c>
    </row>
    <row r="861" spans="5:6" ht="12.75">
      <c r="E861" s="2">
        <v>34410</v>
      </c>
      <c r="F861">
        <v>5.79</v>
      </c>
    </row>
    <row r="862" spans="5:6" ht="12.75">
      <c r="E862" s="2">
        <v>34411</v>
      </c>
      <c r="F862">
        <v>5.87</v>
      </c>
    </row>
    <row r="863" spans="5:6" ht="12.75">
      <c r="E863" s="2">
        <v>34414</v>
      </c>
      <c r="F863">
        <v>5.9</v>
      </c>
    </row>
    <row r="864" spans="5:6" ht="12.75">
      <c r="E864" s="2">
        <v>34415</v>
      </c>
      <c r="F864">
        <v>5.85</v>
      </c>
    </row>
    <row r="865" spans="5:6" ht="12.75">
      <c r="E865" s="2">
        <v>34416</v>
      </c>
      <c r="F865">
        <v>5.91</v>
      </c>
    </row>
    <row r="866" spans="5:6" ht="12.75">
      <c r="E866" s="2">
        <v>34417</v>
      </c>
      <c r="F866">
        <v>6.13</v>
      </c>
    </row>
    <row r="867" spans="5:6" ht="12.75">
      <c r="E867" s="2">
        <v>34418</v>
      </c>
      <c r="F867">
        <v>6.275</v>
      </c>
    </row>
    <row r="868" spans="5:6" ht="12.75">
      <c r="E868" s="2">
        <v>34421</v>
      </c>
      <c r="F868">
        <v>6.32</v>
      </c>
    </row>
    <row r="869" spans="5:6" ht="12.75">
      <c r="E869" s="2">
        <v>34422</v>
      </c>
      <c r="F869">
        <v>6.53</v>
      </c>
    </row>
    <row r="870" spans="5:6" ht="12.75">
      <c r="E870" s="2">
        <v>34423</v>
      </c>
      <c r="F870">
        <v>6.59</v>
      </c>
    </row>
    <row r="871" spans="5:6" ht="12.75">
      <c r="E871" s="2">
        <v>34424</v>
      </c>
      <c r="F871">
        <v>6.42</v>
      </c>
    </row>
    <row r="872" spans="5:6" ht="12.75">
      <c r="E872" s="2">
        <v>34429</v>
      </c>
      <c r="F872">
        <v>6.54</v>
      </c>
    </row>
    <row r="873" spans="5:6" ht="12.75">
      <c r="E873" s="2">
        <v>34430</v>
      </c>
      <c r="F873">
        <v>6.42</v>
      </c>
    </row>
    <row r="874" spans="5:6" ht="12.75">
      <c r="E874" s="2">
        <v>34431</v>
      </c>
      <c r="F874">
        <v>6.43</v>
      </c>
    </row>
    <row r="875" spans="5:6" ht="12.75">
      <c r="E875" s="2">
        <v>34432</v>
      </c>
      <c r="F875">
        <v>6.43</v>
      </c>
    </row>
    <row r="876" spans="5:6" ht="12.75">
      <c r="E876" s="2">
        <v>34435</v>
      </c>
      <c r="F876">
        <v>6.4</v>
      </c>
    </row>
    <row r="877" spans="5:6" ht="12.75">
      <c r="E877" s="2">
        <v>34436</v>
      </c>
      <c r="F877">
        <v>6.4</v>
      </c>
    </row>
    <row r="878" spans="5:6" ht="12.75">
      <c r="E878" s="2">
        <v>34437</v>
      </c>
      <c r="F878">
        <v>6.38</v>
      </c>
    </row>
    <row r="879" spans="5:6" ht="12.75">
      <c r="E879" s="2">
        <v>34438</v>
      </c>
      <c r="F879">
        <v>6.43</v>
      </c>
    </row>
    <row r="880" spans="5:6" ht="12.75">
      <c r="E880" s="2">
        <v>34439</v>
      </c>
      <c r="F880">
        <v>6.35</v>
      </c>
    </row>
    <row r="881" spans="5:6" ht="12.75">
      <c r="E881" s="2">
        <v>34442</v>
      </c>
      <c r="F881">
        <v>6.42</v>
      </c>
    </row>
    <row r="882" spans="5:6" ht="12.75">
      <c r="E882" s="2">
        <v>34443</v>
      </c>
      <c r="F882">
        <v>6.46</v>
      </c>
    </row>
    <row r="883" spans="5:6" ht="12.75">
      <c r="E883" s="2">
        <v>34444</v>
      </c>
      <c r="F883">
        <v>6.64</v>
      </c>
    </row>
    <row r="884" spans="5:6" ht="12.75">
      <c r="E884" s="2">
        <v>34445</v>
      </c>
      <c r="F884">
        <v>6.71</v>
      </c>
    </row>
    <row r="885" spans="5:6" ht="12.75">
      <c r="E885" s="2">
        <v>34446</v>
      </c>
      <c r="F885">
        <v>6.62</v>
      </c>
    </row>
    <row r="886" spans="5:6" ht="12.75">
      <c r="E886" s="2">
        <v>34449</v>
      </c>
      <c r="F886">
        <v>6.72</v>
      </c>
    </row>
    <row r="887" spans="5:6" ht="12.75">
      <c r="E887" s="2">
        <v>34450</v>
      </c>
      <c r="F887">
        <v>6.68</v>
      </c>
    </row>
    <row r="888" spans="5:6" ht="12.75">
      <c r="E888" s="2">
        <v>34451</v>
      </c>
      <c r="F888">
        <v>6.66</v>
      </c>
    </row>
    <row r="889" spans="5:6" ht="12.75">
      <c r="E889" s="2">
        <v>34452</v>
      </c>
      <c r="F889">
        <v>6.715</v>
      </c>
    </row>
    <row r="890" spans="5:6" ht="12.75">
      <c r="E890" s="2">
        <v>34453</v>
      </c>
      <c r="F890">
        <v>6.64</v>
      </c>
    </row>
    <row r="891" spans="5:6" ht="12.75">
      <c r="E891" s="2">
        <v>34457</v>
      </c>
      <c r="F891">
        <v>6.74</v>
      </c>
    </row>
    <row r="892" spans="5:6" ht="12.75">
      <c r="E892" s="2">
        <v>34458</v>
      </c>
      <c r="F892">
        <v>6.86</v>
      </c>
    </row>
    <row r="893" spans="5:6" ht="12.75">
      <c r="E893" s="2">
        <v>34459</v>
      </c>
      <c r="F893">
        <v>6.84</v>
      </c>
    </row>
    <row r="894" spans="5:6" ht="12.75">
      <c r="E894" s="2">
        <v>34460</v>
      </c>
      <c r="F894">
        <v>6.85</v>
      </c>
    </row>
    <row r="895" spans="5:6" ht="12.75">
      <c r="E895" s="2">
        <v>34463</v>
      </c>
      <c r="F895">
        <v>6.96</v>
      </c>
    </row>
    <row r="896" spans="5:6" ht="12.75">
      <c r="E896" s="2">
        <v>34464</v>
      </c>
      <c r="F896">
        <v>6.9</v>
      </c>
    </row>
    <row r="897" spans="5:6" ht="12.75">
      <c r="E897" s="2">
        <v>34465</v>
      </c>
      <c r="F897">
        <v>6.83</v>
      </c>
    </row>
    <row r="898" spans="5:6" ht="12.75">
      <c r="E898" s="2">
        <v>34466</v>
      </c>
      <c r="F898">
        <v>6.74</v>
      </c>
    </row>
    <row r="899" spans="5:6" ht="12.75">
      <c r="E899" s="2">
        <v>34467</v>
      </c>
      <c r="F899">
        <v>6.68</v>
      </c>
    </row>
    <row r="900" spans="5:6" ht="12.75">
      <c r="E900" s="2">
        <v>34470</v>
      </c>
      <c r="F900">
        <v>6.63</v>
      </c>
    </row>
    <row r="901" spans="5:6" ht="12.75">
      <c r="E901" s="2">
        <v>34471</v>
      </c>
      <c r="F901">
        <v>6.67</v>
      </c>
    </row>
    <row r="902" spans="5:6" ht="12.75">
      <c r="E902" s="2">
        <v>34472</v>
      </c>
      <c r="F902">
        <v>6.69</v>
      </c>
    </row>
    <row r="903" spans="5:6" ht="12.75">
      <c r="E903" s="2">
        <v>34473</v>
      </c>
      <c r="F903">
        <v>6.58</v>
      </c>
    </row>
    <row r="904" spans="5:6" ht="12.75">
      <c r="E904" s="2">
        <v>34474</v>
      </c>
      <c r="F904">
        <v>6.54</v>
      </c>
    </row>
    <row r="905" spans="5:6" ht="12.75">
      <c r="E905" s="2">
        <v>34477</v>
      </c>
      <c r="F905">
        <v>6.64</v>
      </c>
    </row>
    <row r="906" spans="5:6" ht="12.75">
      <c r="E906" s="2">
        <v>34478</v>
      </c>
      <c r="F906">
        <v>6.69</v>
      </c>
    </row>
    <row r="907" spans="5:6" ht="12.75">
      <c r="E907" s="2">
        <v>34479</v>
      </c>
      <c r="F907">
        <v>6.81</v>
      </c>
    </row>
    <row r="908" spans="5:6" ht="12.75">
      <c r="E908" s="2">
        <v>34480</v>
      </c>
      <c r="F908">
        <v>6.83</v>
      </c>
    </row>
    <row r="909" spans="5:6" ht="12.75">
      <c r="E909" s="2">
        <v>34481</v>
      </c>
      <c r="F909">
        <v>6.9</v>
      </c>
    </row>
    <row r="910" spans="5:6" ht="12.75">
      <c r="E910" s="2">
        <v>34485</v>
      </c>
      <c r="F910">
        <v>7.15</v>
      </c>
    </row>
    <row r="911" spans="5:6" ht="12.75">
      <c r="E911" s="2">
        <v>34486</v>
      </c>
      <c r="F911">
        <v>7.31</v>
      </c>
    </row>
    <row r="912" spans="5:6" ht="12.75">
      <c r="E912" s="2">
        <v>34487</v>
      </c>
      <c r="F912">
        <v>7.2</v>
      </c>
    </row>
    <row r="913" spans="5:6" ht="12.75">
      <c r="E913" s="2">
        <v>34488</v>
      </c>
      <c r="F913">
        <v>6.93</v>
      </c>
    </row>
    <row r="914" spans="5:6" ht="12.75">
      <c r="E914" s="2">
        <v>34491</v>
      </c>
      <c r="F914">
        <v>6.92</v>
      </c>
    </row>
    <row r="915" spans="5:6" ht="12.75">
      <c r="E915" s="2">
        <v>34492</v>
      </c>
      <c r="F915">
        <v>7.04</v>
      </c>
    </row>
    <row r="916" spans="5:6" ht="12.75">
      <c r="E916" s="2">
        <v>34493</v>
      </c>
      <c r="F916">
        <v>7</v>
      </c>
    </row>
    <row r="917" spans="5:6" ht="12.75">
      <c r="E917" s="2">
        <v>34494</v>
      </c>
      <c r="F917">
        <v>7.05</v>
      </c>
    </row>
    <row r="918" spans="5:6" ht="12.75">
      <c r="E918" s="2">
        <v>34495</v>
      </c>
      <c r="F918">
        <v>7.04</v>
      </c>
    </row>
    <row r="919" spans="5:6" ht="12.75">
      <c r="E919" s="2">
        <v>34498</v>
      </c>
      <c r="F919">
        <v>7.15</v>
      </c>
    </row>
    <row r="920" spans="5:6" ht="12.75">
      <c r="E920" s="2">
        <v>34499</v>
      </c>
      <c r="F920">
        <v>7.1</v>
      </c>
    </row>
    <row r="921" spans="5:6" ht="12.75">
      <c r="E921" s="2">
        <v>34500</v>
      </c>
      <c r="F921">
        <v>6.98</v>
      </c>
    </row>
    <row r="922" spans="5:6" ht="12.75">
      <c r="E922" s="2">
        <v>34501</v>
      </c>
      <c r="F922">
        <v>7.15</v>
      </c>
    </row>
    <row r="923" spans="5:6" ht="12.75">
      <c r="E923" s="2">
        <v>34502</v>
      </c>
      <c r="F923">
        <v>7.14</v>
      </c>
    </row>
    <row r="924" spans="5:6" ht="12.75">
      <c r="E924" s="2">
        <v>34505</v>
      </c>
      <c r="F924">
        <v>7.22</v>
      </c>
    </row>
    <row r="925" spans="5:6" ht="12.75">
      <c r="E925" s="2">
        <v>34506</v>
      </c>
      <c r="F925">
        <v>7.28</v>
      </c>
    </row>
    <row r="926" spans="5:6" ht="12.75">
      <c r="E926" s="2">
        <v>34507</v>
      </c>
      <c r="F926">
        <v>7.24</v>
      </c>
    </row>
    <row r="927" spans="5:6" ht="12.75">
      <c r="E927" s="2">
        <v>34508</v>
      </c>
      <c r="F927">
        <v>7.11</v>
      </c>
    </row>
    <row r="928" spans="5:6" ht="12.75">
      <c r="E928" s="2">
        <v>34509</v>
      </c>
      <c r="F928">
        <v>7.2</v>
      </c>
    </row>
    <row r="929" spans="5:6" ht="12.75">
      <c r="E929" s="2">
        <v>34512</v>
      </c>
      <c r="F929">
        <v>7.19</v>
      </c>
    </row>
    <row r="930" spans="5:6" ht="12.75">
      <c r="E930" s="2">
        <v>34513</v>
      </c>
      <c r="F930">
        <v>7.17</v>
      </c>
    </row>
    <row r="931" spans="5:6" ht="12.75">
      <c r="E931" s="2">
        <v>34514</v>
      </c>
      <c r="F931">
        <v>7.14</v>
      </c>
    </row>
    <row r="932" spans="5:6" ht="12.75">
      <c r="E932" s="2">
        <v>34515</v>
      </c>
      <c r="F932">
        <v>7.21</v>
      </c>
    </row>
    <row r="933" spans="5:6" ht="12.75">
      <c r="E933" s="2">
        <v>34516</v>
      </c>
      <c r="F933">
        <v>7.2</v>
      </c>
    </row>
    <row r="934" spans="5:6" ht="12.75">
      <c r="E934" s="2">
        <v>34519</v>
      </c>
      <c r="F934">
        <v>7.19</v>
      </c>
    </row>
    <row r="935" spans="5:6" ht="12.75">
      <c r="E935" s="2">
        <v>34520</v>
      </c>
      <c r="F935">
        <v>7.18</v>
      </c>
    </row>
    <row r="936" spans="5:6" ht="12.75">
      <c r="E936" s="2">
        <v>34521</v>
      </c>
      <c r="F936">
        <v>7.23</v>
      </c>
    </row>
    <row r="937" spans="5:6" ht="12.75">
      <c r="E937" s="2">
        <v>34522</v>
      </c>
      <c r="F937">
        <v>7.26</v>
      </c>
    </row>
    <row r="938" spans="5:6" ht="12.75">
      <c r="E938" s="2">
        <v>34523</v>
      </c>
      <c r="F938">
        <v>7.27</v>
      </c>
    </row>
    <row r="939" spans="5:6" ht="12.75">
      <c r="E939" s="2">
        <v>34526</v>
      </c>
      <c r="F939">
        <v>7.19</v>
      </c>
    </row>
    <row r="940" spans="5:6" ht="12.75">
      <c r="E940" s="2">
        <v>34527</v>
      </c>
      <c r="F940">
        <v>7.12</v>
      </c>
    </row>
    <row r="941" spans="5:6" ht="12.75">
      <c r="E941" s="2">
        <v>34528</v>
      </c>
      <c r="F941">
        <v>7.01</v>
      </c>
    </row>
    <row r="942" spans="5:6" ht="12.75">
      <c r="E942" s="2">
        <v>34529</v>
      </c>
      <c r="F942">
        <v>6.86</v>
      </c>
    </row>
    <row r="943" spans="5:6" ht="12.75">
      <c r="E943" s="2">
        <v>34530</v>
      </c>
      <c r="F943">
        <v>6.98</v>
      </c>
    </row>
    <row r="944" spans="5:6" ht="12.75">
      <c r="E944" s="2">
        <v>34533</v>
      </c>
      <c r="F944">
        <v>6.9</v>
      </c>
    </row>
    <row r="945" spans="5:6" ht="12.75">
      <c r="E945" s="2">
        <v>34534</v>
      </c>
      <c r="F945">
        <v>6.91</v>
      </c>
    </row>
    <row r="946" spans="5:6" ht="12.75">
      <c r="E946" s="2">
        <v>34535</v>
      </c>
      <c r="F946">
        <v>6.97</v>
      </c>
    </row>
    <row r="947" spans="5:6" ht="12.75">
      <c r="E947" s="2">
        <v>34536</v>
      </c>
      <c r="F947">
        <v>6.99</v>
      </c>
    </row>
    <row r="948" spans="5:6" ht="12.75">
      <c r="E948" s="2">
        <v>34537</v>
      </c>
      <c r="F948">
        <v>7.02</v>
      </c>
    </row>
    <row r="949" spans="5:6" ht="12.75">
      <c r="E949" s="2">
        <v>34540</v>
      </c>
      <c r="F949">
        <v>7.06</v>
      </c>
    </row>
    <row r="950" spans="5:6" ht="12.75">
      <c r="E950" s="2">
        <v>34541</v>
      </c>
      <c r="F950">
        <v>7.1</v>
      </c>
    </row>
    <row r="951" spans="5:6" ht="12.75">
      <c r="E951" s="2">
        <v>34542</v>
      </c>
      <c r="F951">
        <v>7.32</v>
      </c>
    </row>
    <row r="952" spans="5:6" ht="12.75">
      <c r="E952" s="2">
        <v>34543</v>
      </c>
      <c r="F952">
        <v>7.37</v>
      </c>
    </row>
    <row r="953" spans="5:6" ht="12.75">
      <c r="E953" s="2">
        <v>34544</v>
      </c>
      <c r="F953">
        <v>7.53</v>
      </c>
    </row>
    <row r="954" spans="5:6" ht="12.75">
      <c r="E954" s="2">
        <v>34547</v>
      </c>
      <c r="F954">
        <v>7.54</v>
      </c>
    </row>
    <row r="955" spans="5:6" ht="12.75">
      <c r="E955" s="2">
        <v>34548</v>
      </c>
      <c r="F955">
        <v>7.41</v>
      </c>
    </row>
    <row r="956" spans="5:6" ht="12.75">
      <c r="E956" s="2">
        <v>34549</v>
      </c>
      <c r="F956">
        <v>7.41</v>
      </c>
    </row>
    <row r="957" spans="5:6" ht="12.75">
      <c r="E957" s="2">
        <v>34550</v>
      </c>
      <c r="F957">
        <v>7.49</v>
      </c>
    </row>
    <row r="958" spans="5:6" ht="12.75">
      <c r="E958" s="2">
        <v>34551</v>
      </c>
      <c r="F958">
        <v>7.5</v>
      </c>
    </row>
    <row r="959" spans="5:6" ht="12.75">
      <c r="E959" s="2">
        <v>34554</v>
      </c>
      <c r="F959">
        <v>7.46</v>
      </c>
    </row>
    <row r="960" spans="5:6" ht="12.75">
      <c r="E960" s="2">
        <v>34555</v>
      </c>
      <c r="F960">
        <v>7.43</v>
      </c>
    </row>
    <row r="961" spans="5:6" ht="12.75">
      <c r="E961" s="2">
        <v>34556</v>
      </c>
      <c r="F961">
        <v>7.47</v>
      </c>
    </row>
    <row r="962" spans="5:6" ht="12.75">
      <c r="E962" s="2">
        <v>34557</v>
      </c>
      <c r="F962">
        <v>7.63</v>
      </c>
    </row>
    <row r="963" spans="5:6" ht="12.75">
      <c r="E963" s="2">
        <v>34558</v>
      </c>
      <c r="F963">
        <v>7.68</v>
      </c>
    </row>
    <row r="964" spans="5:6" ht="12.75">
      <c r="E964" s="2">
        <v>34561</v>
      </c>
      <c r="F964">
        <v>7.745</v>
      </c>
    </row>
    <row r="965" spans="5:6" ht="12.75">
      <c r="E965" s="2">
        <v>34562</v>
      </c>
      <c r="F965">
        <v>7.71</v>
      </c>
    </row>
    <row r="966" spans="5:6" ht="12.75">
      <c r="E966" s="2">
        <v>34563</v>
      </c>
      <c r="F966">
        <v>7.64</v>
      </c>
    </row>
    <row r="967" spans="5:6" ht="12.75">
      <c r="E967" s="2">
        <v>34564</v>
      </c>
      <c r="F967">
        <v>7.73</v>
      </c>
    </row>
    <row r="968" spans="5:6" ht="12.75">
      <c r="E968" s="2">
        <v>34565</v>
      </c>
      <c r="F968">
        <v>7.71</v>
      </c>
    </row>
    <row r="969" spans="5:6" ht="12.75">
      <c r="E969" s="2">
        <v>34568</v>
      </c>
      <c r="F969">
        <v>7.74</v>
      </c>
    </row>
    <row r="970" spans="5:6" ht="12.75">
      <c r="E970" s="2">
        <v>34569</v>
      </c>
      <c r="F970">
        <v>7.77</v>
      </c>
    </row>
    <row r="971" spans="5:6" ht="12.75">
      <c r="E971" s="2">
        <v>34570</v>
      </c>
      <c r="F971">
        <v>7.77</v>
      </c>
    </row>
    <row r="972" spans="5:6" ht="12.75">
      <c r="E972" s="2">
        <v>34571</v>
      </c>
      <c r="F972">
        <v>7.78</v>
      </c>
    </row>
    <row r="973" spans="5:6" ht="12.75">
      <c r="E973" s="2">
        <v>34572</v>
      </c>
      <c r="F973">
        <v>7.77</v>
      </c>
    </row>
    <row r="974" spans="5:6" ht="12.75">
      <c r="E974" s="2">
        <v>34575</v>
      </c>
      <c r="F974">
        <v>7.77</v>
      </c>
    </row>
    <row r="975" spans="5:6" ht="12.75">
      <c r="E975" s="2">
        <v>34576</v>
      </c>
      <c r="F975">
        <v>7.74</v>
      </c>
    </row>
    <row r="976" spans="5:6" ht="12.75">
      <c r="E976" s="2">
        <v>34577</v>
      </c>
      <c r="F976">
        <v>7.75</v>
      </c>
    </row>
    <row r="977" spans="5:6" ht="12.75">
      <c r="E977" s="2">
        <v>34578</v>
      </c>
      <c r="F977">
        <v>7.71</v>
      </c>
    </row>
    <row r="978" spans="5:6" ht="12.75">
      <c r="E978" s="2">
        <v>34579</v>
      </c>
      <c r="F978">
        <v>7.69</v>
      </c>
    </row>
    <row r="979" spans="5:6" ht="12.75">
      <c r="E979" s="2">
        <v>34582</v>
      </c>
      <c r="F979">
        <v>7.765</v>
      </c>
    </row>
    <row r="980" spans="5:6" ht="12.75">
      <c r="E980" s="2">
        <v>34583</v>
      </c>
      <c r="F980">
        <v>7.81</v>
      </c>
    </row>
    <row r="981" spans="5:6" ht="12.75">
      <c r="E981" s="2">
        <v>34584</v>
      </c>
      <c r="F981">
        <v>7.775</v>
      </c>
    </row>
    <row r="982" spans="5:6" ht="12.75">
      <c r="E982" s="2">
        <v>34585</v>
      </c>
      <c r="F982">
        <v>7.68</v>
      </c>
    </row>
    <row r="983" spans="5:6" ht="12.75">
      <c r="E983" s="2">
        <v>34586</v>
      </c>
      <c r="F983">
        <v>7.73</v>
      </c>
    </row>
    <row r="984" spans="5:6" ht="12.75">
      <c r="E984" s="2">
        <v>34589</v>
      </c>
      <c r="F984">
        <v>7.96</v>
      </c>
    </row>
    <row r="985" spans="5:6" ht="12.75">
      <c r="E985" s="2">
        <v>34590</v>
      </c>
      <c r="F985">
        <v>7.88</v>
      </c>
    </row>
    <row r="986" spans="5:6" ht="12.75">
      <c r="E986" s="2">
        <v>34591</v>
      </c>
      <c r="F986">
        <v>8.03</v>
      </c>
    </row>
    <row r="987" spans="5:6" ht="12.75">
      <c r="E987" s="2">
        <v>34592</v>
      </c>
      <c r="F987">
        <v>8.06</v>
      </c>
    </row>
    <row r="988" spans="5:6" ht="12.75">
      <c r="E988" s="2">
        <v>34593</v>
      </c>
      <c r="F988">
        <v>8.165</v>
      </c>
    </row>
    <row r="989" spans="5:6" ht="12.75">
      <c r="E989" s="2">
        <v>34596</v>
      </c>
      <c r="F989">
        <v>8.275</v>
      </c>
    </row>
    <row r="990" spans="5:6" ht="12.75">
      <c r="E990" s="2">
        <v>34597</v>
      </c>
      <c r="F990">
        <v>8.415</v>
      </c>
    </row>
    <row r="991" spans="5:6" ht="12.75">
      <c r="E991" s="2">
        <v>34598</v>
      </c>
      <c r="F991">
        <v>8.385</v>
      </c>
    </row>
    <row r="992" spans="5:6" ht="12.75">
      <c r="E992" s="2">
        <v>34599</v>
      </c>
      <c r="F992">
        <v>8.29</v>
      </c>
    </row>
    <row r="993" spans="5:6" ht="12.75">
      <c r="E993" s="2">
        <v>34600</v>
      </c>
      <c r="F993">
        <v>8.28</v>
      </c>
    </row>
    <row r="994" spans="5:6" ht="12.75">
      <c r="E994" s="2">
        <v>34603</v>
      </c>
      <c r="F994">
        <v>8.29</v>
      </c>
    </row>
    <row r="995" spans="5:6" ht="12.75">
      <c r="E995" s="2">
        <v>34604</v>
      </c>
      <c r="F995">
        <v>8.29</v>
      </c>
    </row>
    <row r="996" spans="5:6" ht="12.75">
      <c r="E996" s="2">
        <v>34605</v>
      </c>
      <c r="F996">
        <v>8.26</v>
      </c>
    </row>
    <row r="997" spans="5:6" ht="12.75">
      <c r="E997" s="2">
        <v>34606</v>
      </c>
      <c r="F997">
        <v>8.27</v>
      </c>
    </row>
    <row r="998" spans="5:6" ht="12.75">
      <c r="E998" s="2">
        <v>34607</v>
      </c>
      <c r="F998">
        <v>8.28</v>
      </c>
    </row>
    <row r="999" spans="5:6" ht="12.75">
      <c r="E999" s="2">
        <v>34610</v>
      </c>
      <c r="F999">
        <v>8.35</v>
      </c>
    </row>
    <row r="1000" spans="5:6" ht="12.75">
      <c r="E1000" s="2">
        <v>34611</v>
      </c>
      <c r="F1000">
        <v>8.34</v>
      </c>
    </row>
    <row r="1001" spans="5:6" ht="12.75">
      <c r="E1001" s="2">
        <v>34612</v>
      </c>
      <c r="F1001">
        <v>8.36</v>
      </c>
    </row>
    <row r="1002" spans="5:6" ht="12.75">
      <c r="E1002" s="2">
        <v>34613</v>
      </c>
      <c r="F1002">
        <v>8.23</v>
      </c>
    </row>
    <row r="1003" spans="5:6" ht="12.75">
      <c r="E1003" s="2">
        <v>34614</v>
      </c>
      <c r="F1003">
        <v>8.22</v>
      </c>
    </row>
    <row r="1004" spans="5:6" ht="12.75">
      <c r="E1004" s="2">
        <v>34617</v>
      </c>
      <c r="F1004">
        <v>8.09</v>
      </c>
    </row>
    <row r="1005" spans="5:6" ht="12.75">
      <c r="E1005" s="2">
        <v>34618</v>
      </c>
      <c r="F1005">
        <v>8.04</v>
      </c>
    </row>
    <row r="1006" spans="5:6" ht="12.75">
      <c r="E1006" s="2">
        <v>34619</v>
      </c>
      <c r="F1006">
        <v>7.89</v>
      </c>
    </row>
    <row r="1007" spans="5:6" ht="12.75">
      <c r="E1007" s="2">
        <v>34620</v>
      </c>
      <c r="F1007">
        <v>7.85</v>
      </c>
    </row>
    <row r="1008" spans="5:6" ht="12.75">
      <c r="E1008" s="2">
        <v>34621</v>
      </c>
      <c r="F1008">
        <v>7.86</v>
      </c>
    </row>
    <row r="1009" spans="5:6" ht="12.75">
      <c r="E1009" s="2">
        <v>34624</v>
      </c>
      <c r="F1009">
        <v>7.85</v>
      </c>
    </row>
    <row r="1010" spans="5:6" ht="12.75">
      <c r="E1010" s="2">
        <v>34625</v>
      </c>
      <c r="F1010">
        <v>7.905</v>
      </c>
    </row>
    <row r="1011" spans="5:6" ht="12.75">
      <c r="E1011" s="2">
        <v>34626</v>
      </c>
      <c r="F1011">
        <v>7.955</v>
      </c>
    </row>
    <row r="1012" spans="5:6" ht="12.75">
      <c r="E1012" s="2">
        <v>34627</v>
      </c>
      <c r="F1012">
        <v>8.01</v>
      </c>
    </row>
    <row r="1013" spans="5:6" ht="12.75">
      <c r="E1013" s="2">
        <v>34628</v>
      </c>
      <c r="F1013">
        <v>8.025</v>
      </c>
    </row>
    <row r="1014" spans="5:6" ht="12.75">
      <c r="E1014" s="2">
        <v>34631</v>
      </c>
      <c r="F1014">
        <v>8.06</v>
      </c>
    </row>
    <row r="1015" spans="5:6" ht="12.75">
      <c r="E1015" s="2">
        <v>34632</v>
      </c>
      <c r="F1015">
        <v>8.145</v>
      </c>
    </row>
    <row r="1016" spans="5:6" ht="12.75">
      <c r="E1016" s="2">
        <v>34633</v>
      </c>
      <c r="F1016">
        <v>8.2</v>
      </c>
    </row>
    <row r="1017" spans="5:6" ht="12.75">
      <c r="E1017" s="2">
        <v>34634</v>
      </c>
      <c r="F1017">
        <v>8.11</v>
      </c>
    </row>
    <row r="1018" spans="5:6" ht="12.75">
      <c r="E1018" s="2">
        <v>34635</v>
      </c>
      <c r="F1018">
        <v>8.02</v>
      </c>
    </row>
    <row r="1019" spans="5:6" ht="12.75">
      <c r="E1019" s="2">
        <v>34638</v>
      </c>
      <c r="F1019">
        <v>8.13</v>
      </c>
    </row>
    <row r="1020" spans="5:6" ht="12.75">
      <c r="E1020" s="2">
        <v>34639</v>
      </c>
      <c r="F1020">
        <v>8.1</v>
      </c>
    </row>
    <row r="1021" spans="5:6" ht="12.75">
      <c r="E1021" s="2">
        <v>34640</v>
      </c>
      <c r="F1021">
        <v>8.11</v>
      </c>
    </row>
    <row r="1022" spans="5:6" ht="12.75">
      <c r="E1022" s="2">
        <v>34641</v>
      </c>
      <c r="F1022">
        <v>8.03</v>
      </c>
    </row>
    <row r="1023" spans="5:6" ht="12.75">
      <c r="E1023" s="2">
        <v>34642</v>
      </c>
      <c r="F1023">
        <v>8</v>
      </c>
    </row>
    <row r="1024" spans="5:6" ht="12.75">
      <c r="E1024" s="2">
        <v>34645</v>
      </c>
      <c r="F1024">
        <v>8.07</v>
      </c>
    </row>
    <row r="1025" spans="5:6" ht="12.75">
      <c r="E1025" s="2">
        <v>34646</v>
      </c>
      <c r="F1025">
        <v>8.075</v>
      </c>
    </row>
    <row r="1026" spans="5:6" ht="12.75">
      <c r="E1026" s="2">
        <v>34647</v>
      </c>
      <c r="F1026">
        <v>8.01</v>
      </c>
    </row>
    <row r="1027" spans="5:6" ht="12.75">
      <c r="E1027" s="2">
        <v>34648</v>
      </c>
      <c r="F1027">
        <v>7.98</v>
      </c>
    </row>
    <row r="1028" spans="5:6" ht="12.75">
      <c r="E1028" s="2">
        <v>34649</v>
      </c>
      <c r="F1028">
        <v>8.05</v>
      </c>
    </row>
    <row r="1029" spans="5:6" ht="12.75">
      <c r="E1029" s="2">
        <v>34652</v>
      </c>
      <c r="F1029">
        <v>8.05</v>
      </c>
    </row>
    <row r="1030" spans="5:6" ht="12.75">
      <c r="E1030" s="2">
        <v>34653</v>
      </c>
      <c r="F1030">
        <v>8.03</v>
      </c>
    </row>
    <row r="1031" spans="5:6" ht="12.75">
      <c r="E1031" s="2">
        <v>34654</v>
      </c>
      <c r="F1031">
        <v>7.91</v>
      </c>
    </row>
    <row r="1032" spans="5:6" ht="12.75">
      <c r="E1032" s="2">
        <v>34655</v>
      </c>
      <c r="F1032">
        <v>7.91</v>
      </c>
    </row>
    <row r="1033" spans="5:6" ht="12.75">
      <c r="E1033" s="2">
        <v>34656</v>
      </c>
      <c r="F1033">
        <v>7.91</v>
      </c>
    </row>
    <row r="1034" spans="5:6" ht="12.75">
      <c r="E1034" s="2">
        <v>34659</v>
      </c>
      <c r="F1034">
        <v>7.98</v>
      </c>
    </row>
    <row r="1035" spans="5:6" ht="12.75">
      <c r="E1035" s="2">
        <v>34660</v>
      </c>
      <c r="F1035">
        <v>7.94</v>
      </c>
    </row>
    <row r="1036" spans="5:6" ht="12.75">
      <c r="E1036" s="2">
        <v>34661</v>
      </c>
      <c r="F1036">
        <v>7.85</v>
      </c>
    </row>
    <row r="1037" spans="5:6" ht="12.75">
      <c r="E1037" s="2">
        <v>34662</v>
      </c>
      <c r="F1037">
        <v>7.845</v>
      </c>
    </row>
    <row r="1038" spans="5:6" ht="12.75">
      <c r="E1038" s="2">
        <v>34663</v>
      </c>
      <c r="F1038">
        <v>7.92</v>
      </c>
    </row>
    <row r="1039" spans="5:6" ht="12.75">
      <c r="E1039" s="2">
        <v>34666</v>
      </c>
      <c r="F1039">
        <v>7.91</v>
      </c>
    </row>
    <row r="1040" spans="5:6" ht="12.75">
      <c r="E1040" s="2">
        <v>34667</v>
      </c>
      <c r="F1040">
        <v>8.01</v>
      </c>
    </row>
    <row r="1041" spans="5:6" ht="12.75">
      <c r="E1041" s="2">
        <v>34668</v>
      </c>
      <c r="F1041">
        <v>8.02</v>
      </c>
    </row>
    <row r="1042" spans="5:6" ht="12.75">
      <c r="E1042" s="2">
        <v>34669</v>
      </c>
      <c r="F1042">
        <v>8.07</v>
      </c>
    </row>
    <row r="1043" spans="5:6" ht="12.75">
      <c r="E1043" s="2">
        <v>34670</v>
      </c>
      <c r="F1043">
        <v>8.1</v>
      </c>
    </row>
    <row r="1044" spans="5:6" ht="12.75">
      <c r="E1044" s="2">
        <v>34673</v>
      </c>
      <c r="F1044">
        <v>8.16</v>
      </c>
    </row>
    <row r="1045" spans="5:6" ht="12.75">
      <c r="E1045" s="2">
        <v>34674</v>
      </c>
      <c r="F1045">
        <v>8.34</v>
      </c>
    </row>
    <row r="1046" spans="5:6" ht="12.75">
      <c r="E1046" s="2">
        <v>34675</v>
      </c>
      <c r="F1046">
        <v>8.345</v>
      </c>
    </row>
    <row r="1047" spans="5:6" ht="12.75">
      <c r="E1047" s="2">
        <v>34676</v>
      </c>
      <c r="F1047">
        <v>8.26</v>
      </c>
    </row>
    <row r="1048" spans="5:6" ht="12.75">
      <c r="E1048" s="2">
        <v>34677</v>
      </c>
      <c r="F1048">
        <v>8.24</v>
      </c>
    </row>
    <row r="1049" spans="5:6" ht="12.75">
      <c r="E1049" s="2">
        <v>34680</v>
      </c>
      <c r="F1049">
        <v>8.24</v>
      </c>
    </row>
    <row r="1050" spans="5:6" ht="12.75">
      <c r="E1050" s="2">
        <v>34681</v>
      </c>
      <c r="F1050">
        <v>8.3</v>
      </c>
    </row>
    <row r="1051" spans="5:6" ht="12.75">
      <c r="E1051" s="2">
        <v>34682</v>
      </c>
      <c r="F1051">
        <v>8.3</v>
      </c>
    </row>
    <row r="1052" spans="5:6" ht="12.75">
      <c r="E1052" s="2">
        <v>34683</v>
      </c>
      <c r="F1052">
        <v>8.26</v>
      </c>
    </row>
    <row r="1053" spans="5:6" ht="12.75">
      <c r="E1053" s="2">
        <v>34684</v>
      </c>
      <c r="F1053">
        <v>8.27</v>
      </c>
    </row>
    <row r="1054" spans="5:6" ht="12.75">
      <c r="E1054" s="2">
        <v>34687</v>
      </c>
      <c r="F1054">
        <v>8.37</v>
      </c>
    </row>
    <row r="1055" spans="5:6" ht="12.75">
      <c r="E1055" s="2">
        <v>34688</v>
      </c>
      <c r="F1055">
        <v>8.34</v>
      </c>
    </row>
    <row r="1056" spans="5:6" ht="12.75">
      <c r="E1056" s="2">
        <v>34689</v>
      </c>
      <c r="F1056">
        <v>8.34</v>
      </c>
    </row>
    <row r="1057" spans="5:6" ht="12.75">
      <c r="E1057" s="2">
        <v>34690</v>
      </c>
      <c r="F1057">
        <v>8.34</v>
      </c>
    </row>
    <row r="1058" spans="5:6" ht="12.75">
      <c r="E1058" s="2">
        <v>34691</v>
      </c>
      <c r="F1058">
        <v>8.34</v>
      </c>
    </row>
    <row r="1059" spans="5:6" ht="12.75">
      <c r="E1059" s="2">
        <v>34696</v>
      </c>
      <c r="F1059">
        <v>8.36</v>
      </c>
    </row>
    <row r="1060" spans="5:6" ht="12.75">
      <c r="E1060" s="2">
        <v>34697</v>
      </c>
      <c r="F1060">
        <v>8.46</v>
      </c>
    </row>
    <row r="1061" spans="5:6" ht="12.75">
      <c r="E1061" s="2">
        <v>34698</v>
      </c>
      <c r="F1061">
        <v>8.5</v>
      </c>
    </row>
    <row r="1062" spans="5:6" ht="12.75">
      <c r="E1062" s="2">
        <v>34702</v>
      </c>
      <c r="F1062">
        <v>8.58</v>
      </c>
    </row>
    <row r="1063" spans="5:6" ht="12.75">
      <c r="E1063" s="2">
        <v>34703</v>
      </c>
      <c r="F1063">
        <v>8.53</v>
      </c>
    </row>
    <row r="1064" spans="5:6" ht="12.75">
      <c r="E1064" s="2">
        <v>34704</v>
      </c>
      <c r="F1064">
        <v>8.56</v>
      </c>
    </row>
    <row r="1065" spans="5:6" ht="12.75">
      <c r="E1065" s="2">
        <v>34705</v>
      </c>
      <c r="F1065">
        <v>8.47</v>
      </c>
    </row>
    <row r="1066" spans="5:6" ht="12.75">
      <c r="E1066" s="2">
        <v>34708</v>
      </c>
      <c r="F1066">
        <v>8.455</v>
      </c>
    </row>
    <row r="1067" spans="5:6" ht="12.75">
      <c r="E1067" s="2">
        <v>34709</v>
      </c>
      <c r="F1067">
        <v>8.48</v>
      </c>
    </row>
    <row r="1068" spans="5:6" ht="12.75">
      <c r="E1068" s="2">
        <v>34710</v>
      </c>
      <c r="F1068">
        <v>8.365</v>
      </c>
    </row>
    <row r="1069" spans="5:6" ht="12.75">
      <c r="E1069" s="2">
        <v>34711</v>
      </c>
      <c r="F1069">
        <v>8.315</v>
      </c>
    </row>
    <row r="1070" spans="5:6" ht="12.75">
      <c r="E1070" s="2">
        <v>34712</v>
      </c>
      <c r="F1070">
        <v>8.275</v>
      </c>
    </row>
    <row r="1071" spans="5:6" ht="12.75">
      <c r="E1071" s="2">
        <v>34715</v>
      </c>
      <c r="F1071">
        <v>8.325</v>
      </c>
    </row>
    <row r="1072" spans="5:6" ht="12.75">
      <c r="E1072" s="2">
        <v>34716</v>
      </c>
      <c r="F1072">
        <v>8.325</v>
      </c>
    </row>
    <row r="1073" spans="5:6" ht="12.75">
      <c r="E1073" s="2">
        <v>34717</v>
      </c>
      <c r="F1073">
        <v>8.375</v>
      </c>
    </row>
    <row r="1074" spans="5:6" ht="12.75">
      <c r="E1074" s="2">
        <v>34718</v>
      </c>
      <c r="F1074">
        <v>8.42</v>
      </c>
    </row>
    <row r="1075" spans="5:6" ht="12.75">
      <c r="E1075" s="2">
        <v>34719</v>
      </c>
      <c r="F1075">
        <v>8.38</v>
      </c>
    </row>
    <row r="1076" spans="5:6" ht="12.75">
      <c r="E1076" s="2">
        <v>34722</v>
      </c>
      <c r="F1076">
        <v>8.425</v>
      </c>
    </row>
    <row r="1077" spans="5:6" ht="12.75">
      <c r="E1077" s="2">
        <v>34723</v>
      </c>
      <c r="F1077">
        <v>8.435</v>
      </c>
    </row>
    <row r="1078" spans="5:6" ht="12.75">
      <c r="E1078" s="2">
        <v>34724</v>
      </c>
      <c r="F1078">
        <v>8.435</v>
      </c>
    </row>
    <row r="1079" spans="5:6" ht="12.75">
      <c r="E1079" s="2">
        <v>34725</v>
      </c>
      <c r="F1079">
        <v>8.41</v>
      </c>
    </row>
    <row r="1080" spans="5:6" ht="12.75">
      <c r="E1080" s="2">
        <v>34726</v>
      </c>
      <c r="F1080">
        <v>8.355</v>
      </c>
    </row>
    <row r="1081" spans="5:6" ht="12.75">
      <c r="E1081" s="2">
        <v>34729</v>
      </c>
      <c r="F1081">
        <v>8.285</v>
      </c>
    </row>
    <row r="1082" spans="5:6" ht="12.75">
      <c r="E1082" s="2">
        <v>34730</v>
      </c>
      <c r="F1082">
        <v>8.23</v>
      </c>
    </row>
    <row r="1083" spans="5:6" ht="12.75">
      <c r="E1083" s="2">
        <v>34731</v>
      </c>
      <c r="F1083">
        <v>8.21</v>
      </c>
    </row>
    <row r="1084" spans="5:6" ht="12.75">
      <c r="E1084" s="2">
        <v>34732</v>
      </c>
      <c r="F1084">
        <v>8.245</v>
      </c>
    </row>
    <row r="1085" spans="5:6" ht="12.75">
      <c r="E1085" s="2">
        <v>34733</v>
      </c>
      <c r="F1085">
        <v>8.26</v>
      </c>
    </row>
    <row r="1086" spans="5:6" ht="12.75">
      <c r="E1086" s="2">
        <v>34736</v>
      </c>
      <c r="F1086">
        <v>8.265</v>
      </c>
    </row>
    <row r="1087" spans="5:6" ht="12.75">
      <c r="E1087" s="2">
        <v>34737</v>
      </c>
      <c r="F1087">
        <v>8.205</v>
      </c>
    </row>
    <row r="1088" spans="5:6" ht="12.75">
      <c r="E1088" s="2">
        <v>34738</v>
      </c>
      <c r="F1088">
        <v>8.215</v>
      </c>
    </row>
    <row r="1089" spans="5:6" ht="12.75">
      <c r="E1089" s="2">
        <v>34739</v>
      </c>
      <c r="F1089">
        <v>8.21</v>
      </c>
    </row>
    <row r="1090" spans="5:6" ht="12.75">
      <c r="E1090" s="2">
        <v>34740</v>
      </c>
      <c r="F1090">
        <v>8.3</v>
      </c>
    </row>
    <row r="1091" spans="5:6" ht="12.75">
      <c r="E1091" s="2">
        <v>34743</v>
      </c>
      <c r="F1091">
        <v>8.465</v>
      </c>
    </row>
    <row r="1092" spans="5:6" ht="12.75">
      <c r="E1092" s="2">
        <v>34744</v>
      </c>
      <c r="F1092">
        <v>8.455</v>
      </c>
    </row>
    <row r="1093" spans="5:6" ht="12.75">
      <c r="E1093" s="2">
        <v>34745</v>
      </c>
      <c r="F1093">
        <v>8.3</v>
      </c>
    </row>
    <row r="1094" spans="5:6" ht="12.75">
      <c r="E1094" s="2">
        <v>34746</v>
      </c>
      <c r="F1094">
        <v>8.3</v>
      </c>
    </row>
    <row r="1095" spans="5:6" ht="12.75">
      <c r="E1095" s="2">
        <v>34747</v>
      </c>
      <c r="F1095">
        <v>8.325</v>
      </c>
    </row>
    <row r="1096" spans="5:6" ht="12.75">
      <c r="E1096" s="2">
        <v>34750</v>
      </c>
      <c r="F1096">
        <v>8.375</v>
      </c>
    </row>
    <row r="1097" spans="5:6" ht="12.75">
      <c r="E1097" s="2">
        <v>34751</v>
      </c>
      <c r="F1097">
        <v>8.38</v>
      </c>
    </row>
    <row r="1098" spans="5:6" ht="12.75">
      <c r="E1098" s="2">
        <v>34752</v>
      </c>
      <c r="F1098">
        <v>8.325</v>
      </c>
    </row>
    <row r="1099" spans="5:6" ht="12.75">
      <c r="E1099" s="2">
        <v>34753</v>
      </c>
      <c r="F1099">
        <v>8.215</v>
      </c>
    </row>
    <row r="1100" spans="5:6" ht="12.75">
      <c r="E1100" s="2">
        <v>34754</v>
      </c>
      <c r="F1100">
        <v>8.325</v>
      </c>
    </row>
    <row r="1101" spans="5:6" ht="12.75">
      <c r="E1101" s="2">
        <v>34757</v>
      </c>
      <c r="F1101">
        <v>8.3</v>
      </c>
    </row>
    <row r="1102" spans="5:6" ht="12.75">
      <c r="E1102" s="2">
        <v>34758</v>
      </c>
      <c r="F1102">
        <v>8.335</v>
      </c>
    </row>
    <row r="1103" spans="5:6" ht="12.75">
      <c r="E1103" s="2">
        <v>34759</v>
      </c>
      <c r="F1103">
        <v>8.28</v>
      </c>
    </row>
    <row r="1104" spans="5:6" ht="12.75">
      <c r="E1104" s="2">
        <v>34760</v>
      </c>
      <c r="F1104">
        <v>8.255</v>
      </c>
    </row>
    <row r="1105" spans="5:6" ht="12.75">
      <c r="E1105" s="2">
        <v>34761</v>
      </c>
      <c r="F1105">
        <v>8.26</v>
      </c>
    </row>
    <row r="1106" spans="5:6" ht="12.75">
      <c r="E1106" s="2">
        <v>34764</v>
      </c>
      <c r="F1106">
        <v>8.26</v>
      </c>
    </row>
    <row r="1107" spans="5:6" ht="12.75">
      <c r="E1107" s="2">
        <v>34765</v>
      </c>
      <c r="F1107">
        <v>8.385</v>
      </c>
    </row>
    <row r="1108" spans="5:6" ht="12.75">
      <c r="E1108" s="2">
        <v>34766</v>
      </c>
      <c r="F1108">
        <v>8.39</v>
      </c>
    </row>
    <row r="1109" spans="5:6" ht="12.75">
      <c r="E1109" s="2">
        <v>34767</v>
      </c>
      <c r="F1109">
        <v>8.36</v>
      </c>
    </row>
    <row r="1110" spans="5:6" ht="12.75">
      <c r="E1110" s="2">
        <v>34768</v>
      </c>
      <c r="F1110">
        <v>8.355</v>
      </c>
    </row>
    <row r="1111" spans="5:6" ht="12.75">
      <c r="E1111" s="2">
        <v>34771</v>
      </c>
      <c r="F1111">
        <v>8.365</v>
      </c>
    </row>
    <row r="1112" spans="5:6" ht="12.75">
      <c r="E1112" s="2">
        <v>34772</v>
      </c>
      <c r="F1112">
        <v>8.22</v>
      </c>
    </row>
    <row r="1113" spans="5:6" ht="12.75">
      <c r="E1113" s="2">
        <v>34773</v>
      </c>
      <c r="F1113">
        <v>8.185</v>
      </c>
    </row>
    <row r="1114" spans="5:6" ht="12.75">
      <c r="E1114" s="2">
        <v>34774</v>
      </c>
      <c r="F1114">
        <v>8.11</v>
      </c>
    </row>
    <row r="1115" spans="5:6" ht="12.75">
      <c r="E1115" s="2">
        <v>34775</v>
      </c>
      <c r="F1115">
        <v>8.17</v>
      </c>
    </row>
    <row r="1116" spans="5:6" ht="12.75">
      <c r="E1116" s="2">
        <v>34778</v>
      </c>
      <c r="F1116">
        <v>8.145</v>
      </c>
    </row>
    <row r="1117" spans="5:6" ht="12.75">
      <c r="E1117" s="2">
        <v>34779</v>
      </c>
      <c r="F1117">
        <v>8.1</v>
      </c>
    </row>
    <row r="1118" spans="5:6" ht="12.75">
      <c r="E1118" s="2">
        <v>34780</v>
      </c>
      <c r="F1118">
        <v>8.15</v>
      </c>
    </row>
    <row r="1119" spans="5:6" ht="12.75">
      <c r="E1119" s="2">
        <v>34781</v>
      </c>
      <c r="F1119">
        <v>8.11</v>
      </c>
    </row>
    <row r="1120" spans="5:6" ht="12.75">
      <c r="E1120" s="2">
        <v>34782</v>
      </c>
      <c r="F1120">
        <v>8.075</v>
      </c>
    </row>
    <row r="1121" spans="5:6" ht="12.75">
      <c r="E1121" s="2">
        <v>34785</v>
      </c>
      <c r="F1121">
        <v>8.05</v>
      </c>
    </row>
    <row r="1122" spans="5:6" ht="12.75">
      <c r="E1122" s="2">
        <v>34786</v>
      </c>
      <c r="F1122">
        <v>8.08</v>
      </c>
    </row>
    <row r="1123" spans="5:6" ht="12.75">
      <c r="E1123" s="2">
        <v>34787</v>
      </c>
      <c r="F1123">
        <v>8.13</v>
      </c>
    </row>
    <row r="1124" spans="5:6" ht="12.75">
      <c r="E1124" s="2">
        <v>34788</v>
      </c>
      <c r="F1124">
        <v>8.06</v>
      </c>
    </row>
    <row r="1125" spans="5:6" ht="12.75">
      <c r="E1125" s="2">
        <v>34789</v>
      </c>
      <c r="F1125">
        <v>8.145</v>
      </c>
    </row>
    <row r="1126" spans="5:6" ht="12.75">
      <c r="E1126" s="2">
        <v>34792</v>
      </c>
      <c r="F1126">
        <v>8.11</v>
      </c>
    </row>
    <row r="1127" spans="5:6" ht="12.75">
      <c r="E1127" s="2">
        <v>34793</v>
      </c>
      <c r="F1127">
        <v>8.07</v>
      </c>
    </row>
    <row r="1128" spans="5:6" ht="12.75">
      <c r="E1128" s="2">
        <v>34794</v>
      </c>
      <c r="F1128">
        <v>8.05</v>
      </c>
    </row>
    <row r="1129" spans="5:6" ht="12.75">
      <c r="E1129" s="2">
        <v>34795</v>
      </c>
      <c r="F1129">
        <v>8.07</v>
      </c>
    </row>
    <row r="1130" spans="5:6" ht="12.75">
      <c r="E1130" s="2">
        <v>34796</v>
      </c>
      <c r="F1130">
        <v>7.95</v>
      </c>
    </row>
    <row r="1131" spans="5:6" ht="12.75">
      <c r="E1131" s="2">
        <v>34799</v>
      </c>
      <c r="F1131">
        <v>8.04</v>
      </c>
    </row>
    <row r="1132" spans="5:6" ht="12.75">
      <c r="E1132" s="2">
        <v>34800</v>
      </c>
      <c r="F1132">
        <v>8.05</v>
      </c>
    </row>
    <row r="1133" spans="5:6" ht="12.75">
      <c r="E1133" s="2">
        <v>34801</v>
      </c>
      <c r="F1133">
        <v>8</v>
      </c>
    </row>
    <row r="1134" spans="5:6" ht="12.75">
      <c r="E1134" s="2">
        <v>34802</v>
      </c>
      <c r="F1134">
        <v>7.96</v>
      </c>
    </row>
    <row r="1135" spans="5:6" ht="12.75">
      <c r="E1135" s="2">
        <v>34807</v>
      </c>
      <c r="F1135">
        <v>7.95</v>
      </c>
    </row>
    <row r="1136" spans="5:6" ht="12.75">
      <c r="E1136" s="2">
        <v>34808</v>
      </c>
      <c r="F1136">
        <v>8.03</v>
      </c>
    </row>
    <row r="1137" spans="5:6" ht="12.75">
      <c r="E1137" s="2">
        <v>34809</v>
      </c>
      <c r="F1137">
        <v>8.03</v>
      </c>
    </row>
    <row r="1138" spans="5:6" ht="12.75">
      <c r="E1138" s="2">
        <v>34810</v>
      </c>
      <c r="F1138">
        <v>7.96</v>
      </c>
    </row>
    <row r="1139" spans="5:6" ht="12.75">
      <c r="E1139" s="2">
        <v>34813</v>
      </c>
      <c r="F1139">
        <v>7.99</v>
      </c>
    </row>
    <row r="1140" spans="5:6" ht="12.75">
      <c r="E1140" s="2">
        <v>34814</v>
      </c>
      <c r="F1140">
        <v>8.07</v>
      </c>
    </row>
    <row r="1141" spans="5:6" ht="12.75">
      <c r="E1141" s="2">
        <v>34815</v>
      </c>
      <c r="F1141">
        <v>8.08</v>
      </c>
    </row>
    <row r="1142" spans="5:6" ht="12.75">
      <c r="E1142" s="2">
        <v>34816</v>
      </c>
      <c r="F1142">
        <v>8.1</v>
      </c>
    </row>
    <row r="1143" spans="5:6" ht="12.75">
      <c r="E1143" s="2">
        <v>34817</v>
      </c>
      <c r="F1143">
        <v>8.11</v>
      </c>
    </row>
    <row r="1144" spans="5:6" ht="12.75">
      <c r="E1144" s="2">
        <v>34820</v>
      </c>
      <c r="F1144">
        <v>8.17</v>
      </c>
    </row>
    <row r="1145" spans="5:6" ht="12.75">
      <c r="E1145" s="2">
        <v>34821</v>
      </c>
      <c r="F1145">
        <v>8.15</v>
      </c>
    </row>
    <row r="1146" spans="5:6" ht="12.75">
      <c r="E1146" s="2">
        <v>34822</v>
      </c>
      <c r="F1146">
        <v>8.1</v>
      </c>
    </row>
    <row r="1147" spans="5:6" ht="12.75">
      <c r="E1147" s="2">
        <v>34823</v>
      </c>
      <c r="F1147">
        <v>8.02</v>
      </c>
    </row>
    <row r="1148" spans="5:6" ht="12.75">
      <c r="E1148" s="2">
        <v>34824</v>
      </c>
      <c r="F1148">
        <v>7.885</v>
      </c>
    </row>
    <row r="1149" spans="5:6" ht="12.75">
      <c r="E1149" s="2">
        <v>34828</v>
      </c>
      <c r="F1149">
        <v>7.92</v>
      </c>
    </row>
    <row r="1150" spans="5:6" ht="12.75">
      <c r="E1150" s="2">
        <v>34829</v>
      </c>
      <c r="F1150">
        <v>7.82</v>
      </c>
    </row>
    <row r="1151" spans="5:6" ht="12.75">
      <c r="E1151" s="2">
        <v>34830</v>
      </c>
      <c r="F1151">
        <v>7.9</v>
      </c>
    </row>
    <row r="1152" spans="5:6" ht="12.75">
      <c r="E1152" s="2">
        <v>34831</v>
      </c>
      <c r="F1152">
        <v>7.91</v>
      </c>
    </row>
    <row r="1153" spans="5:6" ht="12.75">
      <c r="E1153" s="2">
        <v>34834</v>
      </c>
      <c r="F1153">
        <v>7.9</v>
      </c>
    </row>
    <row r="1154" spans="5:6" ht="12.75">
      <c r="E1154" s="2">
        <v>34835</v>
      </c>
      <c r="F1154">
        <v>7.88</v>
      </c>
    </row>
    <row r="1155" spans="5:6" ht="12.75">
      <c r="E1155" s="2">
        <v>34836</v>
      </c>
      <c r="F1155">
        <v>7.85</v>
      </c>
    </row>
    <row r="1156" spans="5:6" ht="12.75">
      <c r="E1156" s="2">
        <v>34837</v>
      </c>
      <c r="F1156">
        <v>7.69</v>
      </c>
    </row>
    <row r="1157" spans="5:6" ht="12.75">
      <c r="E1157" s="2">
        <v>34838</v>
      </c>
      <c r="F1157">
        <v>7.71</v>
      </c>
    </row>
    <row r="1158" spans="5:6" ht="12.75">
      <c r="E1158" s="2">
        <v>34841</v>
      </c>
      <c r="F1158">
        <v>7.69</v>
      </c>
    </row>
    <row r="1159" spans="5:6" ht="12.75">
      <c r="E1159" s="2">
        <v>34842</v>
      </c>
      <c r="F1159">
        <v>7.67</v>
      </c>
    </row>
    <row r="1160" spans="5:6" ht="12.75">
      <c r="E1160" s="2">
        <v>34843</v>
      </c>
      <c r="F1160">
        <v>7.47</v>
      </c>
    </row>
    <row r="1161" spans="5:6" ht="12.75">
      <c r="E1161" s="2">
        <v>34844</v>
      </c>
      <c r="F1161">
        <v>7.44</v>
      </c>
    </row>
    <row r="1162" spans="5:6" ht="12.75">
      <c r="E1162" s="2">
        <v>34845</v>
      </c>
      <c r="F1162">
        <v>7.56</v>
      </c>
    </row>
    <row r="1163" spans="5:6" ht="12.75">
      <c r="E1163" s="2">
        <v>34849</v>
      </c>
      <c r="F1163">
        <v>7.51</v>
      </c>
    </row>
    <row r="1164" spans="5:6" ht="12.75">
      <c r="E1164" s="2">
        <v>34850</v>
      </c>
      <c r="F1164">
        <v>7.45</v>
      </c>
    </row>
    <row r="1165" spans="5:6" ht="12.75">
      <c r="E1165" s="2">
        <v>34851</v>
      </c>
      <c r="F1165">
        <v>7.34</v>
      </c>
    </row>
    <row r="1166" spans="5:6" ht="12.75">
      <c r="E1166" s="2">
        <v>34852</v>
      </c>
      <c r="F1166">
        <v>7.15</v>
      </c>
    </row>
    <row r="1167" spans="5:6" ht="12.75">
      <c r="E1167" s="2">
        <v>34855</v>
      </c>
      <c r="F1167">
        <v>7.1</v>
      </c>
    </row>
    <row r="1168" spans="5:6" ht="12.75">
      <c r="E1168" s="2">
        <v>34856</v>
      </c>
      <c r="F1168">
        <v>7.14</v>
      </c>
    </row>
    <row r="1169" spans="5:6" ht="12.75">
      <c r="E1169" s="2">
        <v>34857</v>
      </c>
      <c r="F1169">
        <v>7.23</v>
      </c>
    </row>
    <row r="1170" spans="5:6" ht="12.75">
      <c r="E1170" s="2">
        <v>34858</v>
      </c>
      <c r="F1170">
        <v>7.34</v>
      </c>
    </row>
    <row r="1171" spans="5:6" ht="12.75">
      <c r="E1171" s="2">
        <v>34859</v>
      </c>
      <c r="F1171">
        <v>7.49</v>
      </c>
    </row>
    <row r="1172" spans="5:6" ht="12.75">
      <c r="E1172" s="2">
        <v>34862</v>
      </c>
      <c r="F1172">
        <v>7.55</v>
      </c>
    </row>
    <row r="1173" spans="5:6" ht="12.75">
      <c r="E1173" s="2">
        <v>34863</v>
      </c>
      <c r="F1173">
        <v>7.43</v>
      </c>
    </row>
    <row r="1174" spans="5:6" ht="12.75">
      <c r="E1174" s="2">
        <v>34864</v>
      </c>
      <c r="F1174">
        <v>7.44</v>
      </c>
    </row>
    <row r="1175" spans="5:6" ht="12.75">
      <c r="E1175" s="2">
        <v>34865</v>
      </c>
      <c r="F1175">
        <v>7.49</v>
      </c>
    </row>
    <row r="1176" spans="5:6" ht="12.75">
      <c r="E1176" s="2">
        <v>34866</v>
      </c>
      <c r="F1176">
        <v>7.62</v>
      </c>
    </row>
    <row r="1177" spans="5:6" ht="12.75">
      <c r="E1177" s="2">
        <v>34869</v>
      </c>
      <c r="F1177">
        <v>7.52</v>
      </c>
    </row>
    <row r="1178" spans="5:6" ht="12.75">
      <c r="E1178" s="2">
        <v>34870</v>
      </c>
      <c r="F1178">
        <v>7.48</v>
      </c>
    </row>
    <row r="1179" spans="5:6" ht="12.75">
      <c r="E1179" s="2">
        <v>34871</v>
      </c>
      <c r="F1179">
        <v>7.48</v>
      </c>
    </row>
    <row r="1180" spans="5:6" ht="12.75">
      <c r="E1180" s="2">
        <v>34872</v>
      </c>
      <c r="F1180">
        <v>7.48</v>
      </c>
    </row>
    <row r="1181" spans="5:6" ht="12.75">
      <c r="E1181" s="2">
        <v>34873</v>
      </c>
      <c r="F1181">
        <v>7.46</v>
      </c>
    </row>
    <row r="1182" spans="5:6" ht="12.75">
      <c r="E1182" s="2">
        <v>34876</v>
      </c>
      <c r="F1182">
        <v>7.71</v>
      </c>
    </row>
    <row r="1183" spans="5:6" ht="12.75">
      <c r="E1183" s="2">
        <v>34877</v>
      </c>
      <c r="F1183">
        <v>7.83</v>
      </c>
    </row>
    <row r="1184" spans="5:6" ht="12.75">
      <c r="E1184" s="2">
        <v>34878</v>
      </c>
      <c r="F1184">
        <v>7.83</v>
      </c>
    </row>
    <row r="1185" spans="5:6" ht="12.75">
      <c r="E1185" s="2">
        <v>34879</v>
      </c>
      <c r="F1185">
        <v>7.79</v>
      </c>
    </row>
    <row r="1186" spans="5:6" ht="12.75">
      <c r="E1186" s="2">
        <v>34880</v>
      </c>
      <c r="F1186">
        <v>7.84</v>
      </c>
    </row>
    <row r="1187" spans="5:6" ht="12.75">
      <c r="E1187" s="2">
        <v>34883</v>
      </c>
      <c r="F1187">
        <v>7.81</v>
      </c>
    </row>
    <row r="1188" spans="5:6" ht="12.75">
      <c r="E1188" s="2">
        <v>34884</v>
      </c>
      <c r="F1188">
        <v>7.68</v>
      </c>
    </row>
    <row r="1189" spans="5:6" ht="12.75">
      <c r="E1189" s="2">
        <v>34885</v>
      </c>
      <c r="F1189">
        <v>7.63</v>
      </c>
    </row>
    <row r="1190" spans="5:6" ht="12.75">
      <c r="E1190" s="2">
        <v>34886</v>
      </c>
      <c r="F1190">
        <v>7.66</v>
      </c>
    </row>
    <row r="1191" spans="5:6" ht="12.75">
      <c r="E1191" s="2">
        <v>34887</v>
      </c>
      <c r="F1191">
        <v>7.49</v>
      </c>
    </row>
    <row r="1192" spans="5:6" ht="12.75">
      <c r="E1192" s="2">
        <v>34890</v>
      </c>
      <c r="F1192">
        <v>7.48</v>
      </c>
    </row>
    <row r="1193" spans="5:6" ht="12.75">
      <c r="E1193" s="2">
        <v>34891</v>
      </c>
      <c r="F1193">
        <v>7.47</v>
      </c>
    </row>
    <row r="1194" spans="5:6" ht="12.75">
      <c r="E1194" s="2">
        <v>34892</v>
      </c>
      <c r="F1194">
        <v>7.46</v>
      </c>
    </row>
    <row r="1195" spans="5:6" ht="12.75">
      <c r="E1195" s="2">
        <v>34893</v>
      </c>
      <c r="F1195">
        <v>7.45</v>
      </c>
    </row>
    <row r="1196" spans="5:6" ht="12.75">
      <c r="E1196" s="2">
        <v>34894</v>
      </c>
      <c r="F1196">
        <v>7.5</v>
      </c>
    </row>
    <row r="1197" spans="5:6" ht="12.75">
      <c r="E1197" s="2">
        <v>34897</v>
      </c>
      <c r="F1197">
        <v>7.49</v>
      </c>
    </row>
    <row r="1198" spans="5:6" ht="12.75">
      <c r="E1198" s="2">
        <v>34898</v>
      </c>
      <c r="F1198">
        <v>7.52</v>
      </c>
    </row>
    <row r="1199" spans="5:6" ht="12.75">
      <c r="E1199" s="2">
        <v>34899</v>
      </c>
      <c r="F1199">
        <v>7.53</v>
      </c>
    </row>
    <row r="1200" spans="5:6" ht="12.75">
      <c r="E1200" s="2">
        <v>34900</v>
      </c>
      <c r="F1200">
        <v>7.54</v>
      </c>
    </row>
    <row r="1201" spans="5:6" ht="12.75">
      <c r="E1201" s="2">
        <v>34901</v>
      </c>
      <c r="F1201">
        <v>7.51</v>
      </c>
    </row>
    <row r="1202" spans="5:6" ht="12.75">
      <c r="E1202" s="2">
        <v>34904</v>
      </c>
      <c r="F1202">
        <v>7.52</v>
      </c>
    </row>
    <row r="1203" spans="5:6" ht="12.75">
      <c r="E1203" s="2">
        <v>34905</v>
      </c>
      <c r="F1203">
        <v>7.44</v>
      </c>
    </row>
    <row r="1204" spans="5:6" ht="12.75">
      <c r="E1204" s="2">
        <v>34906</v>
      </c>
      <c r="F1204">
        <v>7.36</v>
      </c>
    </row>
    <row r="1205" spans="5:6" ht="12.75">
      <c r="E1205" s="2">
        <v>34907</v>
      </c>
      <c r="F1205">
        <v>7.37</v>
      </c>
    </row>
    <row r="1206" spans="5:6" ht="12.75">
      <c r="E1206" s="2">
        <v>34908</v>
      </c>
      <c r="F1206">
        <v>7.4</v>
      </c>
    </row>
    <row r="1207" spans="5:6" ht="12.75">
      <c r="E1207" s="2">
        <v>34911</v>
      </c>
      <c r="F1207">
        <v>7.42</v>
      </c>
    </row>
    <row r="1208" spans="5:6" ht="12.75">
      <c r="E1208" s="2">
        <v>34912</v>
      </c>
      <c r="F1208">
        <v>7.46</v>
      </c>
    </row>
    <row r="1209" spans="5:6" ht="12.75">
      <c r="E1209" s="2">
        <v>34913</v>
      </c>
      <c r="F1209">
        <v>7.41</v>
      </c>
    </row>
    <row r="1210" spans="5:6" ht="12.75">
      <c r="E1210" s="2">
        <v>34914</v>
      </c>
      <c r="F1210">
        <v>7.42</v>
      </c>
    </row>
    <row r="1211" spans="5:6" ht="12.75">
      <c r="E1211" s="2">
        <v>34915</v>
      </c>
      <c r="F1211">
        <v>7.39</v>
      </c>
    </row>
    <row r="1212" spans="5:6" ht="12.75">
      <c r="E1212" s="2">
        <v>34918</v>
      </c>
      <c r="F1212">
        <v>7.37</v>
      </c>
    </row>
    <row r="1213" spans="5:6" ht="12.75">
      <c r="E1213" s="2">
        <v>34919</v>
      </c>
      <c r="F1213">
        <v>7.35</v>
      </c>
    </row>
    <row r="1214" spans="5:6" ht="12.75">
      <c r="E1214" s="2">
        <v>34920</v>
      </c>
      <c r="F1214">
        <v>7.36</v>
      </c>
    </row>
    <row r="1215" spans="5:6" ht="12.75">
      <c r="E1215" s="2">
        <v>34921</v>
      </c>
      <c r="F1215">
        <v>7.3</v>
      </c>
    </row>
    <row r="1216" spans="5:6" ht="12.75">
      <c r="E1216" s="2">
        <v>34922</v>
      </c>
      <c r="F1216">
        <v>7.31</v>
      </c>
    </row>
    <row r="1217" spans="5:6" ht="12.75">
      <c r="E1217" s="2">
        <v>34925</v>
      </c>
      <c r="F1217">
        <v>7.47</v>
      </c>
    </row>
    <row r="1218" spans="5:6" ht="12.75">
      <c r="E1218" s="2">
        <v>34926</v>
      </c>
      <c r="F1218">
        <v>7.53</v>
      </c>
    </row>
    <row r="1219" spans="5:6" ht="12.75">
      <c r="E1219" s="2">
        <v>34927</v>
      </c>
      <c r="F1219">
        <v>7.44</v>
      </c>
    </row>
    <row r="1220" spans="5:6" ht="12.75">
      <c r="E1220" s="2">
        <v>34928</v>
      </c>
      <c r="F1220">
        <v>7.36</v>
      </c>
    </row>
    <row r="1221" spans="5:6" ht="12.75">
      <c r="E1221" s="2">
        <v>34929</v>
      </c>
      <c r="F1221">
        <v>7.34</v>
      </c>
    </row>
    <row r="1222" spans="5:6" ht="12.75">
      <c r="E1222" s="2">
        <v>34932</v>
      </c>
      <c r="F1222">
        <v>7.3</v>
      </c>
    </row>
    <row r="1223" spans="5:6" ht="12.75">
      <c r="E1223" s="2">
        <v>34933</v>
      </c>
      <c r="F1223">
        <v>7.26</v>
      </c>
    </row>
    <row r="1224" spans="5:6" ht="12.75">
      <c r="E1224" s="2">
        <v>34934</v>
      </c>
      <c r="F1224">
        <v>7.24</v>
      </c>
    </row>
    <row r="1225" spans="5:6" ht="12.75">
      <c r="E1225" s="2">
        <v>34935</v>
      </c>
      <c r="F1225">
        <v>7.23</v>
      </c>
    </row>
    <row r="1226" spans="5:6" ht="12.75">
      <c r="E1226" s="2">
        <v>34936</v>
      </c>
      <c r="F1226">
        <v>7.22</v>
      </c>
    </row>
    <row r="1227" spans="5:6" ht="12.75">
      <c r="E1227" s="2">
        <v>34940</v>
      </c>
      <c r="F1227">
        <v>7.17</v>
      </c>
    </row>
    <row r="1228" spans="5:6" ht="12.75">
      <c r="E1228" s="2">
        <v>34941</v>
      </c>
      <c r="F1228">
        <v>7.1</v>
      </c>
    </row>
    <row r="1229" spans="5:6" ht="12.75">
      <c r="E1229" s="2">
        <v>34942</v>
      </c>
      <c r="F1229">
        <v>7.18</v>
      </c>
    </row>
    <row r="1230" spans="5:6" ht="12.75">
      <c r="E1230" s="2">
        <v>34943</v>
      </c>
      <c r="F1230">
        <v>7.04</v>
      </c>
    </row>
    <row r="1231" spans="5:6" ht="12.75">
      <c r="E1231" s="2">
        <v>34946</v>
      </c>
      <c r="F1231">
        <v>7.01</v>
      </c>
    </row>
    <row r="1232" spans="5:6" ht="12.75">
      <c r="E1232" s="2">
        <v>34947</v>
      </c>
      <c r="F1232">
        <v>7.01</v>
      </c>
    </row>
    <row r="1233" spans="5:6" ht="12.75">
      <c r="E1233" s="2">
        <v>34948</v>
      </c>
      <c r="F1233">
        <v>6.99</v>
      </c>
    </row>
    <row r="1234" spans="5:6" ht="12.75">
      <c r="E1234" s="2">
        <v>34949</v>
      </c>
      <c r="F1234">
        <v>6.92</v>
      </c>
    </row>
    <row r="1235" spans="5:6" ht="12.75">
      <c r="E1235" s="2">
        <v>34950</v>
      </c>
      <c r="F1235">
        <v>6.97</v>
      </c>
    </row>
    <row r="1236" spans="5:6" ht="12.75">
      <c r="E1236" s="2">
        <v>34953</v>
      </c>
      <c r="F1236">
        <v>6.96</v>
      </c>
    </row>
    <row r="1237" spans="5:6" ht="12.75">
      <c r="E1237" s="2">
        <v>34954</v>
      </c>
      <c r="F1237">
        <v>6.83</v>
      </c>
    </row>
    <row r="1238" spans="5:6" ht="12.75">
      <c r="E1238" s="2">
        <v>34955</v>
      </c>
      <c r="F1238">
        <v>6.8</v>
      </c>
    </row>
    <row r="1239" spans="5:6" ht="12.75">
      <c r="E1239" s="2">
        <v>34956</v>
      </c>
      <c r="F1239">
        <v>6.78</v>
      </c>
    </row>
    <row r="1240" spans="5:6" ht="12.75">
      <c r="E1240" s="2">
        <v>34957</v>
      </c>
      <c r="F1240">
        <v>6.81</v>
      </c>
    </row>
    <row r="1241" spans="5:6" ht="12.75">
      <c r="E1241" s="2">
        <v>34960</v>
      </c>
      <c r="F1241">
        <v>6.87</v>
      </c>
    </row>
    <row r="1242" spans="5:6" ht="12.75">
      <c r="E1242" s="2">
        <v>34961</v>
      </c>
      <c r="F1242">
        <v>6.87</v>
      </c>
    </row>
    <row r="1243" spans="5:6" ht="12.75">
      <c r="E1243" s="2">
        <v>34962</v>
      </c>
      <c r="F1243">
        <v>6.92</v>
      </c>
    </row>
    <row r="1244" spans="5:6" ht="12.75">
      <c r="E1244" s="2">
        <v>34963</v>
      </c>
      <c r="F1244">
        <v>6.93</v>
      </c>
    </row>
    <row r="1245" spans="5:6" ht="12.75">
      <c r="E1245" s="2">
        <v>34964</v>
      </c>
      <c r="F1245">
        <v>7.03</v>
      </c>
    </row>
    <row r="1246" spans="5:6" ht="12.75">
      <c r="E1246" s="2">
        <v>34967</v>
      </c>
      <c r="F1246">
        <v>7.06</v>
      </c>
    </row>
    <row r="1247" spans="5:6" ht="12.75">
      <c r="E1247" s="2">
        <v>34968</v>
      </c>
      <c r="F1247">
        <v>7.03</v>
      </c>
    </row>
    <row r="1248" spans="5:6" ht="12.75">
      <c r="E1248" s="2">
        <v>34969</v>
      </c>
      <c r="F1248">
        <v>7.12</v>
      </c>
    </row>
    <row r="1249" spans="5:6" ht="12.75">
      <c r="E1249" s="2">
        <v>34970</v>
      </c>
      <c r="F1249">
        <v>7.07</v>
      </c>
    </row>
    <row r="1250" spans="5:6" ht="12.75">
      <c r="E1250" s="2">
        <v>34971</v>
      </c>
      <c r="F1250">
        <v>7.01</v>
      </c>
    </row>
    <row r="1251" spans="5:6" ht="12.75">
      <c r="E1251" s="2">
        <v>34974</v>
      </c>
      <c r="F1251">
        <v>6.94</v>
      </c>
    </row>
    <row r="1252" spans="5:6" ht="12.75">
      <c r="E1252" s="2">
        <v>34975</v>
      </c>
      <c r="F1252">
        <v>6.9</v>
      </c>
    </row>
    <row r="1253" spans="5:6" ht="12.75">
      <c r="E1253" s="2">
        <v>34976</v>
      </c>
      <c r="F1253">
        <v>6.87</v>
      </c>
    </row>
    <row r="1254" spans="5:6" ht="12.75">
      <c r="E1254" s="2">
        <v>34977</v>
      </c>
      <c r="F1254">
        <v>6.89</v>
      </c>
    </row>
    <row r="1255" spans="5:6" ht="12.75">
      <c r="E1255" s="2">
        <v>34978</v>
      </c>
      <c r="F1255">
        <v>6.93</v>
      </c>
    </row>
    <row r="1256" spans="5:6" ht="12.75">
      <c r="E1256" s="2">
        <v>34981</v>
      </c>
      <c r="F1256">
        <v>7.04</v>
      </c>
    </row>
    <row r="1257" spans="5:6" ht="12.75">
      <c r="E1257" s="2">
        <v>34982</v>
      </c>
      <c r="F1257">
        <v>7.05</v>
      </c>
    </row>
    <row r="1258" spans="5:6" ht="12.75">
      <c r="E1258" s="2">
        <v>34983</v>
      </c>
      <c r="F1258">
        <v>7.13</v>
      </c>
    </row>
    <row r="1259" spans="5:6" ht="12.75">
      <c r="E1259" s="2">
        <v>34984</v>
      </c>
      <c r="F1259">
        <v>7.22</v>
      </c>
    </row>
    <row r="1260" spans="5:6" ht="12.75">
      <c r="E1260" s="2">
        <v>34985</v>
      </c>
      <c r="F1260">
        <v>7.17</v>
      </c>
    </row>
    <row r="1261" spans="5:6" ht="12.75">
      <c r="E1261" s="2">
        <v>34988</v>
      </c>
      <c r="F1261">
        <v>7.17</v>
      </c>
    </row>
    <row r="1262" spans="5:6" ht="12.75">
      <c r="E1262" s="2">
        <v>34989</v>
      </c>
      <c r="F1262">
        <v>7.07</v>
      </c>
    </row>
    <row r="1263" spans="5:6" ht="12.75">
      <c r="E1263" s="2">
        <v>34990</v>
      </c>
      <c r="F1263">
        <v>7.07</v>
      </c>
    </row>
    <row r="1264" spans="5:6" ht="12.75">
      <c r="E1264" s="2">
        <v>34991</v>
      </c>
      <c r="F1264">
        <v>7.04</v>
      </c>
    </row>
    <row r="1265" spans="5:6" ht="12.75">
      <c r="E1265" s="2">
        <v>34992</v>
      </c>
      <c r="F1265">
        <v>7.07</v>
      </c>
    </row>
    <row r="1266" spans="5:6" ht="12.75">
      <c r="E1266" s="2">
        <v>34995</v>
      </c>
      <c r="F1266">
        <v>7.13</v>
      </c>
    </row>
    <row r="1267" spans="5:6" ht="12.75">
      <c r="E1267" s="2">
        <v>34996</v>
      </c>
      <c r="F1267">
        <v>7.12</v>
      </c>
    </row>
    <row r="1268" spans="5:6" ht="12.75">
      <c r="E1268" s="2">
        <v>34997</v>
      </c>
      <c r="F1268">
        <v>7.03</v>
      </c>
    </row>
    <row r="1269" spans="5:6" ht="12.75">
      <c r="E1269" s="2">
        <v>34998</v>
      </c>
      <c r="F1269">
        <v>7.02</v>
      </c>
    </row>
    <row r="1270" spans="5:6" ht="12.75">
      <c r="E1270" s="2">
        <v>34999</v>
      </c>
      <c r="F1270">
        <v>7.04</v>
      </c>
    </row>
    <row r="1271" spans="5:6" ht="12.75">
      <c r="E1271" s="2">
        <v>35002</v>
      </c>
      <c r="F1271">
        <v>7</v>
      </c>
    </row>
    <row r="1272" spans="5:6" ht="12.75">
      <c r="E1272" s="2">
        <v>35003</v>
      </c>
      <c r="F1272">
        <v>6.96</v>
      </c>
    </row>
    <row r="1273" spans="5:6" ht="12.75">
      <c r="E1273" s="2">
        <v>35004</v>
      </c>
      <c r="F1273">
        <v>6.95</v>
      </c>
    </row>
    <row r="1274" spans="5:6" ht="12.75">
      <c r="E1274" s="2">
        <v>35005</v>
      </c>
      <c r="F1274">
        <v>6.9</v>
      </c>
    </row>
    <row r="1275" spans="5:6" ht="12.75">
      <c r="E1275" s="2">
        <v>35006</v>
      </c>
      <c r="F1275">
        <v>6.89</v>
      </c>
    </row>
    <row r="1276" spans="5:6" ht="12.75">
      <c r="E1276" s="2">
        <v>35009</v>
      </c>
      <c r="F1276">
        <v>6.83</v>
      </c>
    </row>
    <row r="1277" spans="5:6" ht="12.75">
      <c r="E1277" s="2">
        <v>35010</v>
      </c>
      <c r="F1277">
        <v>6.84</v>
      </c>
    </row>
    <row r="1278" spans="5:6" ht="12.75">
      <c r="E1278" s="2">
        <v>35011</v>
      </c>
      <c r="F1278">
        <v>6.76</v>
      </c>
    </row>
    <row r="1279" spans="5:6" ht="12.75">
      <c r="E1279" s="2">
        <v>35012</v>
      </c>
      <c r="F1279">
        <v>6.76</v>
      </c>
    </row>
    <row r="1280" spans="5:6" ht="12.75">
      <c r="E1280" s="2">
        <v>35013</v>
      </c>
      <c r="F1280">
        <v>6.83</v>
      </c>
    </row>
    <row r="1281" spans="5:6" ht="12.75">
      <c r="E1281" s="2">
        <v>35016</v>
      </c>
      <c r="F1281">
        <v>6.79</v>
      </c>
    </row>
    <row r="1282" spans="5:6" ht="12.75">
      <c r="E1282" s="2">
        <v>35017</v>
      </c>
      <c r="F1282">
        <v>6.78</v>
      </c>
    </row>
    <row r="1283" spans="5:6" ht="12.75">
      <c r="E1283" s="2">
        <v>35018</v>
      </c>
      <c r="F1283">
        <v>6.77</v>
      </c>
    </row>
    <row r="1284" spans="5:6" ht="12.75">
      <c r="E1284" s="2">
        <v>35019</v>
      </c>
      <c r="F1284">
        <v>6.66</v>
      </c>
    </row>
    <row r="1285" spans="5:6" ht="12.75">
      <c r="E1285" s="2">
        <v>35020</v>
      </c>
      <c r="F1285">
        <v>6.68</v>
      </c>
    </row>
    <row r="1286" spans="5:6" ht="12.75">
      <c r="E1286" s="2">
        <v>35023</v>
      </c>
      <c r="F1286">
        <v>6.71</v>
      </c>
    </row>
    <row r="1287" spans="5:6" ht="12.75">
      <c r="E1287" s="2">
        <v>35024</v>
      </c>
      <c r="F1287">
        <v>6.7</v>
      </c>
    </row>
    <row r="1288" spans="5:6" ht="12.75">
      <c r="E1288" s="2">
        <v>35025</v>
      </c>
      <c r="F1288">
        <v>6.63</v>
      </c>
    </row>
    <row r="1289" spans="5:6" ht="12.75">
      <c r="E1289" s="2">
        <v>35026</v>
      </c>
      <c r="F1289">
        <v>6.61</v>
      </c>
    </row>
    <row r="1290" spans="5:6" ht="12.75">
      <c r="E1290" s="2">
        <v>35027</v>
      </c>
      <c r="F1290">
        <v>6.59</v>
      </c>
    </row>
    <row r="1291" spans="5:6" ht="12.75">
      <c r="E1291" s="2">
        <v>35030</v>
      </c>
      <c r="F1291">
        <v>6.53</v>
      </c>
    </row>
    <row r="1292" spans="5:6" ht="12.75">
      <c r="E1292" s="2">
        <v>35031</v>
      </c>
      <c r="F1292">
        <v>6.55</v>
      </c>
    </row>
    <row r="1293" spans="5:6" ht="12.75">
      <c r="E1293" s="2">
        <v>35032</v>
      </c>
      <c r="F1293">
        <v>6.47</v>
      </c>
    </row>
    <row r="1294" spans="5:6" ht="12.75">
      <c r="E1294" s="2">
        <v>35033</v>
      </c>
      <c r="F1294">
        <v>6.43</v>
      </c>
    </row>
    <row r="1295" spans="5:6" ht="12.75">
      <c r="E1295" s="2">
        <v>35034</v>
      </c>
      <c r="F1295">
        <v>6.37</v>
      </c>
    </row>
    <row r="1296" spans="5:6" ht="12.75">
      <c r="E1296" s="2">
        <v>35037</v>
      </c>
      <c r="F1296">
        <v>6.38</v>
      </c>
    </row>
    <row r="1297" spans="5:6" ht="12.75">
      <c r="E1297" s="2">
        <v>35038</v>
      </c>
      <c r="F1297">
        <v>6.38</v>
      </c>
    </row>
    <row r="1298" spans="5:6" ht="12.75">
      <c r="E1298" s="2">
        <v>35039</v>
      </c>
      <c r="F1298">
        <v>6.34</v>
      </c>
    </row>
    <row r="1299" spans="5:6" ht="12.75">
      <c r="E1299" s="2">
        <v>35040</v>
      </c>
      <c r="F1299">
        <v>6.38</v>
      </c>
    </row>
    <row r="1300" spans="5:6" ht="12.75">
      <c r="E1300" s="2">
        <v>35041</v>
      </c>
      <c r="F1300">
        <v>6.39</v>
      </c>
    </row>
    <row r="1301" spans="5:6" ht="12.75">
      <c r="E1301" s="2">
        <v>35044</v>
      </c>
      <c r="F1301">
        <v>6.41</v>
      </c>
    </row>
    <row r="1302" spans="5:6" ht="12.75">
      <c r="E1302" s="2">
        <v>35045</v>
      </c>
      <c r="F1302">
        <v>6.41</v>
      </c>
    </row>
    <row r="1303" spans="5:6" ht="12.75">
      <c r="E1303" s="2">
        <v>35046</v>
      </c>
      <c r="F1303">
        <v>6.37</v>
      </c>
    </row>
    <row r="1304" spans="5:6" ht="12.75">
      <c r="E1304" s="2">
        <v>35047</v>
      </c>
      <c r="F1304">
        <v>6.31</v>
      </c>
    </row>
    <row r="1305" spans="5:6" ht="12.75">
      <c r="E1305" s="2">
        <v>35048</v>
      </c>
      <c r="F1305">
        <v>6.26</v>
      </c>
    </row>
    <row r="1306" spans="5:6" ht="12.75">
      <c r="E1306" s="2">
        <v>35051</v>
      </c>
      <c r="F1306">
        <v>6.33</v>
      </c>
    </row>
    <row r="1307" spans="5:6" ht="12.75">
      <c r="E1307" s="2">
        <v>35052</v>
      </c>
      <c r="F1307">
        <v>6.38</v>
      </c>
    </row>
    <row r="1308" spans="5:6" ht="12.75">
      <c r="E1308" s="2">
        <v>35053</v>
      </c>
      <c r="F1308">
        <v>6.38</v>
      </c>
    </row>
    <row r="1309" spans="5:6" ht="12.75">
      <c r="E1309" s="2">
        <v>35054</v>
      </c>
      <c r="F1309">
        <v>6.42</v>
      </c>
    </row>
    <row r="1310" spans="5:6" ht="12.75">
      <c r="E1310" s="2">
        <v>35055</v>
      </c>
      <c r="F1310">
        <v>6.39</v>
      </c>
    </row>
    <row r="1311" spans="5:6" ht="12.75">
      <c r="E1311" s="2">
        <v>35060</v>
      </c>
      <c r="F1311">
        <v>6.39</v>
      </c>
    </row>
    <row r="1312" spans="5:6" ht="12.75">
      <c r="E1312" s="2">
        <v>35061</v>
      </c>
      <c r="F1312">
        <v>6.38</v>
      </c>
    </row>
    <row r="1313" spans="5:6" ht="12.75">
      <c r="E1313" s="2">
        <v>35062</v>
      </c>
      <c r="F1313">
        <v>6.37</v>
      </c>
    </row>
    <row r="1314" spans="5:6" ht="12.75">
      <c r="E1314" s="2">
        <v>35066</v>
      </c>
      <c r="F1314">
        <v>6.47</v>
      </c>
    </row>
    <row r="1315" spans="5:6" ht="12.75">
      <c r="E1315" s="2">
        <v>35067</v>
      </c>
      <c r="F1315">
        <v>6.61</v>
      </c>
    </row>
    <row r="1316" spans="5:6" ht="12.75">
      <c r="E1316" s="2">
        <v>35068</v>
      </c>
      <c r="F1316">
        <v>6.51</v>
      </c>
    </row>
    <row r="1317" spans="5:6" ht="12.75">
      <c r="E1317" s="2">
        <v>35069</v>
      </c>
      <c r="F1317">
        <v>6.56</v>
      </c>
    </row>
    <row r="1318" spans="5:6" ht="12.75">
      <c r="E1318" s="2">
        <v>35072</v>
      </c>
      <c r="F1318">
        <v>6.6</v>
      </c>
    </row>
    <row r="1319" spans="5:6" ht="12.75">
      <c r="E1319" s="2">
        <v>35073</v>
      </c>
      <c r="F1319">
        <v>6.6</v>
      </c>
    </row>
    <row r="1320" spans="5:6" ht="12.75">
      <c r="E1320" s="2">
        <v>35074</v>
      </c>
      <c r="F1320">
        <v>6.6</v>
      </c>
    </row>
    <row r="1321" spans="5:6" ht="12.75">
      <c r="E1321" s="2">
        <v>35075</v>
      </c>
      <c r="F1321">
        <v>6.56</v>
      </c>
    </row>
    <row r="1322" spans="5:6" ht="12.75">
      <c r="E1322" s="2">
        <v>35076</v>
      </c>
      <c r="F1322">
        <v>6.49</v>
      </c>
    </row>
    <row r="1323" spans="5:6" ht="12.75">
      <c r="E1323" s="2">
        <v>35079</v>
      </c>
      <c r="F1323">
        <v>6.46</v>
      </c>
    </row>
    <row r="1324" spans="5:6" ht="12.75">
      <c r="E1324" s="2">
        <v>35080</v>
      </c>
      <c r="F1324">
        <v>6.38</v>
      </c>
    </row>
    <row r="1325" spans="5:6" ht="12.75">
      <c r="E1325" s="2">
        <v>35081</v>
      </c>
      <c r="F1325">
        <v>6.39</v>
      </c>
    </row>
    <row r="1326" spans="5:6" ht="12.75">
      <c r="E1326" s="2">
        <v>35082</v>
      </c>
      <c r="F1326">
        <v>6.19</v>
      </c>
    </row>
    <row r="1327" spans="5:6" ht="12.75">
      <c r="E1327" s="2">
        <v>35083</v>
      </c>
      <c r="F1327">
        <v>6.23</v>
      </c>
    </row>
    <row r="1328" spans="5:6" ht="12.75">
      <c r="E1328" s="2">
        <v>35086</v>
      </c>
      <c r="F1328">
        <v>6.28</v>
      </c>
    </row>
    <row r="1329" spans="5:6" ht="12.75">
      <c r="E1329" s="2">
        <v>35087</v>
      </c>
      <c r="F1329">
        <v>6.3</v>
      </c>
    </row>
    <row r="1330" spans="5:6" ht="12.75">
      <c r="E1330" s="2">
        <v>35088</v>
      </c>
      <c r="F1330">
        <v>6.27</v>
      </c>
    </row>
    <row r="1331" spans="5:6" ht="12.75">
      <c r="E1331" s="2">
        <v>35089</v>
      </c>
      <c r="F1331">
        <v>6.3</v>
      </c>
    </row>
    <row r="1332" spans="5:6" ht="12.75">
      <c r="E1332" s="2">
        <v>35090</v>
      </c>
      <c r="F1332">
        <v>6.33</v>
      </c>
    </row>
    <row r="1333" spans="5:6" ht="12.75">
      <c r="E1333" s="2">
        <v>35093</v>
      </c>
      <c r="F1333">
        <v>6.37</v>
      </c>
    </row>
    <row r="1334" spans="5:6" ht="12.75">
      <c r="E1334" s="2">
        <v>35094</v>
      </c>
      <c r="F1334">
        <v>6.34</v>
      </c>
    </row>
    <row r="1335" spans="5:6" ht="12.75">
      <c r="E1335" s="2">
        <v>35095</v>
      </c>
      <c r="F1335">
        <v>6.34</v>
      </c>
    </row>
    <row r="1336" spans="5:6" ht="12.75">
      <c r="E1336" s="2">
        <v>35096</v>
      </c>
      <c r="F1336">
        <v>6.35</v>
      </c>
    </row>
    <row r="1337" spans="5:6" ht="12.75">
      <c r="E1337" s="2">
        <v>35097</v>
      </c>
      <c r="F1337">
        <v>6.39</v>
      </c>
    </row>
    <row r="1338" spans="5:6" ht="12.75">
      <c r="E1338" s="2">
        <v>35100</v>
      </c>
      <c r="F1338">
        <v>6.47</v>
      </c>
    </row>
    <row r="1339" spans="5:6" ht="12.75">
      <c r="E1339" s="2">
        <v>35101</v>
      </c>
      <c r="F1339">
        <v>6.42</v>
      </c>
    </row>
    <row r="1340" spans="5:6" ht="12.75">
      <c r="E1340" s="2">
        <v>35102</v>
      </c>
      <c r="F1340">
        <v>6.35</v>
      </c>
    </row>
    <row r="1341" spans="5:6" ht="12.75">
      <c r="E1341" s="2">
        <v>35103</v>
      </c>
      <c r="F1341">
        <v>6.33</v>
      </c>
    </row>
    <row r="1342" spans="5:6" ht="12.75">
      <c r="E1342" s="2">
        <v>35104</v>
      </c>
      <c r="F1342">
        <v>6.34</v>
      </c>
    </row>
    <row r="1343" spans="5:6" ht="12.75">
      <c r="E1343" s="2">
        <v>35107</v>
      </c>
      <c r="F1343">
        <v>6.35</v>
      </c>
    </row>
    <row r="1344" spans="5:6" ht="12.75">
      <c r="E1344" s="2">
        <v>35108</v>
      </c>
      <c r="F1344">
        <v>6.33</v>
      </c>
    </row>
    <row r="1345" spans="5:6" ht="12.75">
      <c r="E1345" s="2">
        <v>35109</v>
      </c>
      <c r="F1345">
        <v>6.37</v>
      </c>
    </row>
    <row r="1346" spans="5:6" ht="12.75">
      <c r="E1346" s="2">
        <v>35110</v>
      </c>
      <c r="F1346">
        <v>6.34</v>
      </c>
    </row>
    <row r="1347" spans="5:6" ht="12.75">
      <c r="E1347" s="2">
        <v>35111</v>
      </c>
      <c r="F1347">
        <v>6.32</v>
      </c>
    </row>
    <row r="1348" spans="5:6" ht="12.75">
      <c r="E1348" s="2">
        <v>35114</v>
      </c>
      <c r="F1348">
        <v>6.49</v>
      </c>
    </row>
    <row r="1349" spans="5:6" ht="12.75">
      <c r="E1349" s="2">
        <v>35115</v>
      </c>
      <c r="F1349">
        <v>6.67</v>
      </c>
    </row>
    <row r="1350" spans="5:6" ht="12.75">
      <c r="E1350" s="2">
        <v>35116</v>
      </c>
      <c r="F1350">
        <v>6.64</v>
      </c>
    </row>
    <row r="1351" spans="5:6" ht="12.75">
      <c r="E1351" s="2">
        <v>35117</v>
      </c>
      <c r="F1351">
        <v>6.62</v>
      </c>
    </row>
    <row r="1352" spans="5:6" ht="12.75">
      <c r="E1352" s="2">
        <v>35118</v>
      </c>
      <c r="F1352">
        <v>6.62</v>
      </c>
    </row>
    <row r="1353" spans="5:6" ht="12.75">
      <c r="E1353" s="2">
        <v>35121</v>
      </c>
      <c r="F1353">
        <v>6.7</v>
      </c>
    </row>
    <row r="1354" spans="5:6" ht="12.75">
      <c r="E1354" s="2">
        <v>35122</v>
      </c>
      <c r="F1354">
        <v>6.68</v>
      </c>
    </row>
    <row r="1355" spans="5:6" ht="12.75">
      <c r="E1355" s="2">
        <v>35123</v>
      </c>
      <c r="F1355">
        <v>6.66</v>
      </c>
    </row>
    <row r="1356" spans="5:6" ht="12.75">
      <c r="E1356" s="2">
        <v>35124</v>
      </c>
      <c r="F1356">
        <v>6.7</v>
      </c>
    </row>
    <row r="1357" spans="5:6" ht="12.75">
      <c r="E1357" s="2">
        <v>35125</v>
      </c>
      <c r="F1357">
        <v>6.54</v>
      </c>
    </row>
    <row r="1358" spans="5:6" ht="12.75">
      <c r="E1358" s="2">
        <v>35128</v>
      </c>
      <c r="F1358">
        <v>6.45</v>
      </c>
    </row>
    <row r="1359" spans="5:6" ht="12.75">
      <c r="E1359" s="2">
        <v>35129</v>
      </c>
      <c r="F1359">
        <v>6.45</v>
      </c>
    </row>
    <row r="1360" spans="5:6" ht="12.75">
      <c r="E1360" s="2">
        <v>35130</v>
      </c>
      <c r="F1360">
        <v>6.47</v>
      </c>
    </row>
    <row r="1361" spans="5:6" ht="12.75">
      <c r="E1361" s="2">
        <v>35131</v>
      </c>
      <c r="F1361">
        <v>6.52</v>
      </c>
    </row>
    <row r="1362" spans="5:6" ht="12.75">
      <c r="E1362" s="2">
        <v>35132</v>
      </c>
      <c r="F1362">
        <v>6.79</v>
      </c>
    </row>
    <row r="1363" spans="5:6" ht="12.75">
      <c r="E1363" s="2">
        <v>35135</v>
      </c>
      <c r="F1363">
        <v>6.96</v>
      </c>
    </row>
    <row r="1364" spans="5:6" ht="12.75">
      <c r="E1364" s="2">
        <v>35136</v>
      </c>
      <c r="F1364">
        <v>6.98</v>
      </c>
    </row>
    <row r="1365" spans="5:6" ht="12.75">
      <c r="E1365" s="2">
        <v>35137</v>
      </c>
      <c r="F1365">
        <v>6.85</v>
      </c>
    </row>
    <row r="1366" spans="5:6" ht="12.75">
      <c r="E1366" s="2">
        <v>35138</v>
      </c>
      <c r="F1366">
        <v>6.82</v>
      </c>
    </row>
    <row r="1367" spans="5:6" ht="12.75">
      <c r="E1367" s="2">
        <v>35139</v>
      </c>
      <c r="F1367">
        <v>6.87</v>
      </c>
    </row>
    <row r="1368" spans="5:6" ht="12.75">
      <c r="E1368" s="2">
        <v>35142</v>
      </c>
      <c r="F1368">
        <v>6.89</v>
      </c>
    </row>
    <row r="1369" spans="5:6" ht="12.75">
      <c r="E1369" s="2">
        <v>35143</v>
      </c>
      <c r="F1369">
        <v>6.9</v>
      </c>
    </row>
    <row r="1370" spans="5:6" ht="12.75">
      <c r="E1370" s="2">
        <v>35144</v>
      </c>
      <c r="F1370">
        <v>6.86</v>
      </c>
    </row>
    <row r="1371" spans="5:6" ht="12.75">
      <c r="E1371" s="2">
        <v>35145</v>
      </c>
      <c r="F1371">
        <v>6.83</v>
      </c>
    </row>
    <row r="1372" spans="5:6" ht="12.75">
      <c r="E1372" s="2">
        <v>35146</v>
      </c>
      <c r="F1372">
        <v>6.9</v>
      </c>
    </row>
    <row r="1373" spans="5:6" ht="12.75">
      <c r="E1373" s="2">
        <v>35149</v>
      </c>
      <c r="F1373">
        <v>6.88</v>
      </c>
    </row>
    <row r="1374" spans="5:6" ht="12.75">
      <c r="E1374" s="2">
        <v>35150</v>
      </c>
      <c r="F1374">
        <v>6.91</v>
      </c>
    </row>
    <row r="1375" spans="5:6" ht="12.75">
      <c r="E1375" s="2">
        <v>35151</v>
      </c>
      <c r="F1375">
        <v>6.93</v>
      </c>
    </row>
    <row r="1376" spans="5:6" ht="12.75">
      <c r="E1376" s="2">
        <v>35152</v>
      </c>
      <c r="F1376">
        <v>7.02</v>
      </c>
    </row>
    <row r="1377" spans="5:6" ht="12.75">
      <c r="E1377" s="2">
        <v>35153</v>
      </c>
      <c r="F1377">
        <v>6.99</v>
      </c>
    </row>
    <row r="1378" spans="5:6" ht="12.75">
      <c r="E1378" s="2">
        <v>35156</v>
      </c>
      <c r="F1378">
        <v>6.93</v>
      </c>
    </row>
    <row r="1379" spans="5:6" ht="12.75">
      <c r="E1379" s="2">
        <v>35157</v>
      </c>
      <c r="F1379">
        <v>6.92</v>
      </c>
    </row>
    <row r="1380" spans="5:6" ht="12.75">
      <c r="E1380" s="2">
        <v>35158</v>
      </c>
      <c r="F1380">
        <v>6.94</v>
      </c>
    </row>
    <row r="1381" spans="5:6" ht="12.75">
      <c r="E1381" s="2">
        <v>35159</v>
      </c>
      <c r="F1381">
        <v>6.95</v>
      </c>
    </row>
    <row r="1382" spans="5:6" ht="12.75">
      <c r="E1382" s="2">
        <v>35164</v>
      </c>
      <c r="F1382">
        <v>7.01</v>
      </c>
    </row>
    <row r="1383" spans="5:6" ht="12.75">
      <c r="E1383" s="2">
        <v>35165</v>
      </c>
      <c r="F1383">
        <v>6.97</v>
      </c>
    </row>
    <row r="1384" spans="5:6" ht="12.75">
      <c r="E1384" s="2">
        <v>35166</v>
      </c>
      <c r="F1384">
        <v>7.04</v>
      </c>
    </row>
    <row r="1385" spans="5:6" ht="12.75">
      <c r="E1385" s="2">
        <v>35167</v>
      </c>
      <c r="F1385">
        <v>7</v>
      </c>
    </row>
    <row r="1386" spans="5:6" ht="12.75">
      <c r="E1386" s="2">
        <v>35170</v>
      </c>
      <c r="F1386">
        <v>6.96</v>
      </c>
    </row>
    <row r="1387" spans="5:6" ht="12.75">
      <c r="E1387" s="2">
        <v>35171</v>
      </c>
      <c r="F1387">
        <v>6.93</v>
      </c>
    </row>
    <row r="1388" spans="5:6" ht="12.75">
      <c r="E1388" s="2">
        <v>35172</v>
      </c>
      <c r="F1388">
        <v>7.06</v>
      </c>
    </row>
    <row r="1389" spans="5:6" ht="12.75">
      <c r="E1389" s="2">
        <v>35173</v>
      </c>
      <c r="F1389">
        <v>7.03</v>
      </c>
    </row>
    <row r="1390" spans="5:6" ht="12.75">
      <c r="E1390" s="2">
        <v>35174</v>
      </c>
      <c r="F1390">
        <v>7</v>
      </c>
    </row>
    <row r="1391" spans="5:6" ht="12.75">
      <c r="E1391" s="2">
        <v>35177</v>
      </c>
      <c r="F1391">
        <v>6.98</v>
      </c>
    </row>
    <row r="1392" spans="5:6" ht="12.75">
      <c r="E1392" s="2">
        <v>35178</v>
      </c>
      <c r="F1392">
        <v>6.95</v>
      </c>
    </row>
    <row r="1393" spans="5:6" ht="12.75">
      <c r="E1393" s="2">
        <v>35179</v>
      </c>
      <c r="F1393">
        <v>6.93</v>
      </c>
    </row>
    <row r="1394" spans="5:6" ht="12.75">
      <c r="E1394" s="2">
        <v>35180</v>
      </c>
      <c r="F1394">
        <v>6.87</v>
      </c>
    </row>
    <row r="1395" spans="5:6" ht="12.75">
      <c r="E1395" s="2">
        <v>35181</v>
      </c>
      <c r="F1395">
        <v>6.83</v>
      </c>
    </row>
    <row r="1396" spans="5:6" ht="12.75">
      <c r="E1396" s="2">
        <v>35184</v>
      </c>
      <c r="F1396">
        <v>6.88</v>
      </c>
    </row>
    <row r="1397" spans="5:6" ht="12.75">
      <c r="E1397" s="2">
        <v>35185</v>
      </c>
      <c r="F1397">
        <v>6.87</v>
      </c>
    </row>
    <row r="1398" spans="5:6" ht="12.75">
      <c r="E1398" s="2">
        <v>35186</v>
      </c>
      <c r="F1398">
        <v>6.91</v>
      </c>
    </row>
    <row r="1399" spans="5:6" ht="12.75">
      <c r="E1399" s="2">
        <v>35187</v>
      </c>
      <c r="F1399">
        <v>6.87</v>
      </c>
    </row>
    <row r="1400" spans="5:6" ht="12.75">
      <c r="E1400" s="2">
        <v>35188</v>
      </c>
      <c r="F1400">
        <v>7</v>
      </c>
    </row>
    <row r="1401" spans="5:6" ht="12.75">
      <c r="E1401" s="2">
        <v>35191</v>
      </c>
      <c r="F1401">
        <v>7</v>
      </c>
    </row>
    <row r="1402" spans="5:6" ht="12.75">
      <c r="E1402" s="2">
        <v>35192</v>
      </c>
      <c r="F1402">
        <v>7.01</v>
      </c>
    </row>
    <row r="1403" spans="5:6" ht="12.75">
      <c r="E1403" s="2">
        <v>35193</v>
      </c>
      <c r="F1403">
        <v>6.96</v>
      </c>
    </row>
    <row r="1404" spans="5:6" ht="12.75">
      <c r="E1404" s="2">
        <v>35194</v>
      </c>
      <c r="F1404">
        <v>6.96</v>
      </c>
    </row>
    <row r="1405" spans="5:6" ht="12.75">
      <c r="E1405" s="2">
        <v>35195</v>
      </c>
      <c r="F1405">
        <v>6.89</v>
      </c>
    </row>
    <row r="1406" spans="5:6" ht="12.75">
      <c r="E1406" s="2">
        <v>35198</v>
      </c>
      <c r="F1406">
        <v>6.88</v>
      </c>
    </row>
    <row r="1407" spans="5:6" ht="12.75">
      <c r="E1407" s="2">
        <v>35199</v>
      </c>
      <c r="F1407">
        <v>6.88</v>
      </c>
    </row>
    <row r="1408" spans="5:6" ht="12.75">
      <c r="E1408" s="2">
        <v>35200</v>
      </c>
      <c r="F1408">
        <v>6.93</v>
      </c>
    </row>
    <row r="1409" spans="5:6" ht="12.75">
      <c r="E1409" s="2">
        <v>35201</v>
      </c>
      <c r="F1409">
        <v>6.94</v>
      </c>
    </row>
    <row r="1410" spans="5:6" ht="12.75">
      <c r="E1410" s="2">
        <v>35202</v>
      </c>
      <c r="F1410">
        <v>6.89</v>
      </c>
    </row>
    <row r="1411" spans="5:6" ht="12.75">
      <c r="E1411" s="2">
        <v>35205</v>
      </c>
      <c r="F1411">
        <v>6.89</v>
      </c>
    </row>
    <row r="1412" spans="5:6" ht="12.75">
      <c r="E1412" s="2">
        <v>35206</v>
      </c>
      <c r="F1412">
        <v>6.91</v>
      </c>
    </row>
    <row r="1413" spans="5:6" ht="12.75">
      <c r="E1413" s="2">
        <v>35207</v>
      </c>
      <c r="F1413">
        <v>6.92</v>
      </c>
    </row>
    <row r="1414" spans="5:6" ht="12.75">
      <c r="E1414" s="2">
        <v>35208</v>
      </c>
      <c r="F1414">
        <v>6.9</v>
      </c>
    </row>
    <row r="1415" spans="5:6" ht="12.75">
      <c r="E1415" s="2">
        <v>35209</v>
      </c>
      <c r="F1415">
        <v>6.89</v>
      </c>
    </row>
    <row r="1416" spans="5:6" ht="12.75">
      <c r="E1416" s="2">
        <v>35213</v>
      </c>
      <c r="F1416">
        <v>6.91</v>
      </c>
    </row>
    <row r="1417" spans="5:6" ht="12.75">
      <c r="E1417" s="2">
        <v>35214</v>
      </c>
      <c r="F1417">
        <v>6.9</v>
      </c>
    </row>
    <row r="1418" spans="5:6" ht="12.75">
      <c r="E1418" s="2">
        <v>35215</v>
      </c>
      <c r="F1418">
        <v>6.96</v>
      </c>
    </row>
    <row r="1419" spans="5:6" ht="12.75">
      <c r="E1419" s="2">
        <v>35216</v>
      </c>
      <c r="F1419">
        <v>6.975</v>
      </c>
    </row>
    <row r="1420" spans="5:6" ht="12.75">
      <c r="E1420" s="2">
        <v>35219</v>
      </c>
      <c r="F1420">
        <v>6.95</v>
      </c>
    </row>
    <row r="1421" spans="5:6" ht="12.75">
      <c r="E1421" s="2">
        <v>35220</v>
      </c>
      <c r="F1421">
        <v>6.88</v>
      </c>
    </row>
    <row r="1422" spans="5:6" ht="12.75">
      <c r="E1422" s="2">
        <v>35221</v>
      </c>
      <c r="F1422">
        <v>6.91</v>
      </c>
    </row>
    <row r="1423" spans="5:6" ht="12.75">
      <c r="E1423" s="2">
        <v>35222</v>
      </c>
      <c r="F1423">
        <v>6.76</v>
      </c>
    </row>
    <row r="1424" spans="5:6" ht="12.75">
      <c r="E1424" s="2">
        <v>35223</v>
      </c>
      <c r="F1424">
        <v>6.82</v>
      </c>
    </row>
    <row r="1425" spans="5:6" ht="12.75">
      <c r="E1425" s="2">
        <v>35226</v>
      </c>
      <c r="F1425">
        <v>6.75</v>
      </c>
    </row>
    <row r="1426" spans="5:6" ht="12.75">
      <c r="E1426" s="2">
        <v>35227</v>
      </c>
      <c r="F1426">
        <v>6.725</v>
      </c>
    </row>
    <row r="1427" spans="5:6" ht="12.75">
      <c r="E1427" s="2">
        <v>35228</v>
      </c>
      <c r="F1427">
        <v>6.74</v>
      </c>
    </row>
    <row r="1428" spans="5:6" ht="12.75">
      <c r="E1428" s="2">
        <v>35229</v>
      </c>
      <c r="F1428">
        <v>6.74</v>
      </c>
    </row>
    <row r="1429" spans="5:6" ht="12.75">
      <c r="E1429" s="2">
        <v>35230</v>
      </c>
      <c r="F1429">
        <v>6.78</v>
      </c>
    </row>
    <row r="1430" spans="5:6" ht="12.75">
      <c r="E1430" s="2">
        <v>35233</v>
      </c>
      <c r="F1430">
        <v>6.79</v>
      </c>
    </row>
    <row r="1431" spans="5:6" ht="12.75">
      <c r="E1431" s="2">
        <v>35234</v>
      </c>
      <c r="F1431">
        <v>6.77</v>
      </c>
    </row>
    <row r="1432" spans="5:6" ht="12.75">
      <c r="E1432" s="2">
        <v>35235</v>
      </c>
      <c r="F1432">
        <v>6.76</v>
      </c>
    </row>
    <row r="1433" spans="5:6" ht="12.75">
      <c r="E1433" s="2">
        <v>35236</v>
      </c>
      <c r="F1433">
        <v>6.74</v>
      </c>
    </row>
    <row r="1434" spans="5:6" ht="12.75">
      <c r="E1434" s="2">
        <v>35237</v>
      </c>
      <c r="F1434">
        <v>6.69</v>
      </c>
    </row>
    <row r="1435" spans="5:6" ht="12.75">
      <c r="E1435" s="2">
        <v>35240</v>
      </c>
      <c r="F1435">
        <v>6.67</v>
      </c>
    </row>
    <row r="1436" spans="5:6" ht="12.75">
      <c r="E1436" s="2">
        <v>35241</v>
      </c>
      <c r="F1436">
        <v>6.67</v>
      </c>
    </row>
    <row r="1437" spans="5:6" ht="12.75">
      <c r="E1437" s="2">
        <v>35242</v>
      </c>
      <c r="F1437">
        <v>6.68</v>
      </c>
    </row>
    <row r="1438" spans="5:6" ht="12.75">
      <c r="E1438" s="2">
        <v>35243</v>
      </c>
      <c r="F1438">
        <v>6.71</v>
      </c>
    </row>
    <row r="1439" spans="5:6" ht="12.75">
      <c r="E1439" s="2">
        <v>35244</v>
      </c>
      <c r="F1439">
        <v>6.64</v>
      </c>
    </row>
    <row r="1440" spans="5:6" ht="12.75">
      <c r="E1440" s="2">
        <v>35247</v>
      </c>
      <c r="F1440">
        <v>6.65</v>
      </c>
    </row>
    <row r="1441" spans="5:6" ht="12.75">
      <c r="E1441" s="2">
        <v>35248</v>
      </c>
      <c r="F1441">
        <v>6.62</v>
      </c>
    </row>
    <row r="1442" spans="5:6" ht="12.75">
      <c r="E1442" s="2">
        <v>35249</v>
      </c>
      <c r="F1442">
        <v>6.64</v>
      </c>
    </row>
    <row r="1443" spans="5:6" ht="12.75">
      <c r="E1443" s="2">
        <v>35250</v>
      </c>
      <c r="F1443">
        <v>6.59</v>
      </c>
    </row>
    <row r="1444" spans="5:6" ht="12.75">
      <c r="E1444" s="2">
        <v>35251</v>
      </c>
      <c r="F1444">
        <v>6.6</v>
      </c>
    </row>
    <row r="1445" spans="5:6" ht="12.75">
      <c r="E1445" s="2">
        <v>35254</v>
      </c>
      <c r="F1445">
        <v>6.63</v>
      </c>
    </row>
    <row r="1446" spans="5:6" ht="12.75">
      <c r="E1446" s="2">
        <v>35255</v>
      </c>
      <c r="F1446">
        <v>6.58</v>
      </c>
    </row>
    <row r="1447" spans="5:6" ht="12.75">
      <c r="E1447" s="2">
        <v>35256</v>
      </c>
      <c r="F1447">
        <v>6.54</v>
      </c>
    </row>
    <row r="1448" spans="5:6" ht="12.75">
      <c r="E1448" s="2">
        <v>35257</v>
      </c>
      <c r="F1448">
        <v>6.62</v>
      </c>
    </row>
    <row r="1449" spans="5:6" ht="12.75">
      <c r="E1449" s="2">
        <v>35258</v>
      </c>
      <c r="F1449">
        <v>6.56</v>
      </c>
    </row>
    <row r="1450" spans="5:6" ht="12.75">
      <c r="E1450" s="2">
        <v>35261</v>
      </c>
      <c r="F1450">
        <v>6.59</v>
      </c>
    </row>
    <row r="1451" spans="5:6" ht="12.75">
      <c r="E1451" s="2">
        <v>35262</v>
      </c>
      <c r="F1451">
        <v>6.59</v>
      </c>
    </row>
    <row r="1452" spans="5:6" ht="12.75">
      <c r="E1452" s="2">
        <v>35263</v>
      </c>
      <c r="F1452">
        <v>6.61</v>
      </c>
    </row>
    <row r="1453" spans="5:6" ht="12.75">
      <c r="E1453" s="2">
        <v>35264</v>
      </c>
      <c r="F1453">
        <v>6.59</v>
      </c>
    </row>
    <row r="1454" spans="5:6" ht="12.75">
      <c r="E1454" s="2">
        <v>35265</v>
      </c>
      <c r="F1454">
        <v>6.58</v>
      </c>
    </row>
    <row r="1455" spans="5:6" ht="12.75">
      <c r="E1455" s="2">
        <v>35268</v>
      </c>
      <c r="F1455">
        <v>6.61</v>
      </c>
    </row>
    <row r="1456" spans="5:6" ht="12.75">
      <c r="E1456" s="2">
        <v>35269</v>
      </c>
      <c r="F1456">
        <v>6.62</v>
      </c>
    </row>
    <row r="1457" spans="5:6" ht="12.75">
      <c r="E1457" s="2">
        <v>35270</v>
      </c>
      <c r="F1457">
        <v>6.59</v>
      </c>
    </row>
    <row r="1458" spans="5:6" ht="12.75">
      <c r="E1458" s="2">
        <v>35271</v>
      </c>
      <c r="F1458">
        <v>6.6</v>
      </c>
    </row>
    <row r="1459" spans="5:6" ht="12.75">
      <c r="E1459" s="2">
        <v>35272</v>
      </c>
      <c r="F1459">
        <v>6.57</v>
      </c>
    </row>
    <row r="1460" spans="5:6" ht="12.75">
      <c r="E1460" s="2">
        <v>35275</v>
      </c>
      <c r="F1460">
        <v>6.59</v>
      </c>
    </row>
    <row r="1461" spans="5:6" ht="12.75">
      <c r="E1461" s="2">
        <v>35276</v>
      </c>
      <c r="F1461">
        <v>6.61</v>
      </c>
    </row>
    <row r="1462" spans="5:6" ht="12.75">
      <c r="E1462" s="2">
        <v>35277</v>
      </c>
      <c r="F1462">
        <v>6.62</v>
      </c>
    </row>
    <row r="1463" spans="5:6" ht="12.75">
      <c r="E1463" s="2">
        <v>35278</v>
      </c>
      <c r="F1463">
        <v>6.58</v>
      </c>
    </row>
    <row r="1464" spans="5:6" ht="12.75">
      <c r="E1464" s="2">
        <v>35279</v>
      </c>
      <c r="F1464">
        <v>6.54</v>
      </c>
    </row>
    <row r="1465" spans="5:6" ht="12.75">
      <c r="E1465" s="2">
        <v>35282</v>
      </c>
      <c r="F1465">
        <v>6.49</v>
      </c>
    </row>
    <row r="1466" spans="5:6" ht="12.75">
      <c r="E1466" s="2">
        <v>35283</v>
      </c>
      <c r="F1466">
        <v>6.51</v>
      </c>
    </row>
    <row r="1467" spans="5:6" ht="12.75">
      <c r="E1467" s="2">
        <v>35284</v>
      </c>
      <c r="F1467">
        <v>6.52</v>
      </c>
    </row>
    <row r="1468" spans="5:6" ht="12.75">
      <c r="E1468" s="2">
        <v>35285</v>
      </c>
      <c r="F1468">
        <v>6.59</v>
      </c>
    </row>
    <row r="1469" spans="5:6" ht="12.75">
      <c r="E1469" s="2">
        <v>35286</v>
      </c>
      <c r="F1469">
        <v>6.62</v>
      </c>
    </row>
    <row r="1470" spans="5:6" ht="12.75">
      <c r="E1470" s="2">
        <v>35289</v>
      </c>
      <c r="F1470">
        <v>6.61</v>
      </c>
    </row>
    <row r="1471" spans="5:6" ht="12.75">
      <c r="E1471" s="2">
        <v>35290</v>
      </c>
      <c r="F1471">
        <v>6.58</v>
      </c>
    </row>
    <row r="1472" spans="5:6" ht="12.75">
      <c r="E1472" s="2">
        <v>35291</v>
      </c>
      <c r="F1472">
        <v>6.62</v>
      </c>
    </row>
    <row r="1473" spans="5:6" ht="12.75">
      <c r="E1473" s="2">
        <v>35292</v>
      </c>
      <c r="F1473">
        <v>6.65</v>
      </c>
    </row>
    <row r="1474" spans="5:6" ht="12.75">
      <c r="E1474" s="2">
        <v>35293</v>
      </c>
      <c r="F1474">
        <v>6.6</v>
      </c>
    </row>
    <row r="1475" spans="5:6" ht="12.75">
      <c r="E1475" s="2">
        <v>35296</v>
      </c>
      <c r="F1475">
        <v>6.59</v>
      </c>
    </row>
    <row r="1476" spans="5:6" ht="12.75">
      <c r="E1476" s="2">
        <v>35297</v>
      </c>
      <c r="F1476">
        <v>6.57</v>
      </c>
    </row>
    <row r="1477" spans="5:6" ht="12.75">
      <c r="E1477" s="2">
        <v>35298</v>
      </c>
      <c r="F1477">
        <v>6.57</v>
      </c>
    </row>
    <row r="1478" spans="5:6" ht="12.75">
      <c r="E1478" s="2">
        <v>35299</v>
      </c>
      <c r="F1478">
        <v>6.51</v>
      </c>
    </row>
    <row r="1479" spans="5:6" ht="12.75">
      <c r="E1479" s="2">
        <v>35300</v>
      </c>
      <c r="F1479">
        <v>6.48</v>
      </c>
    </row>
    <row r="1480" spans="5:6" ht="12.75">
      <c r="E1480" s="2">
        <v>35304</v>
      </c>
      <c r="F1480">
        <v>6.52</v>
      </c>
    </row>
    <row r="1481" spans="5:6" ht="12.75">
      <c r="E1481" s="2">
        <v>35305</v>
      </c>
      <c r="F1481">
        <v>6.51</v>
      </c>
    </row>
    <row r="1482" spans="5:6" ht="12.75">
      <c r="E1482" s="2">
        <v>35306</v>
      </c>
      <c r="F1482">
        <v>6.5</v>
      </c>
    </row>
    <row r="1483" spans="5:6" ht="12.75">
      <c r="E1483" s="2">
        <v>35307</v>
      </c>
      <c r="F1483">
        <v>6.52</v>
      </c>
    </row>
    <row r="1484" spans="5:6" ht="12.75">
      <c r="E1484" s="2">
        <v>35310</v>
      </c>
      <c r="F1484">
        <v>6.53</v>
      </c>
    </row>
    <row r="1485" spans="5:6" ht="12.75">
      <c r="E1485" s="2">
        <v>35311</v>
      </c>
      <c r="F1485">
        <v>6.55</v>
      </c>
    </row>
    <row r="1486" spans="5:6" ht="12.75">
      <c r="E1486" s="2">
        <v>35312</v>
      </c>
      <c r="F1486">
        <v>6.54</v>
      </c>
    </row>
    <row r="1487" spans="5:6" ht="12.75">
      <c r="E1487" s="2">
        <v>35313</v>
      </c>
      <c r="F1487">
        <v>6.55</v>
      </c>
    </row>
    <row r="1488" spans="5:6" ht="12.75">
      <c r="E1488" s="2">
        <v>35314</v>
      </c>
      <c r="F1488">
        <v>6.63</v>
      </c>
    </row>
    <row r="1489" spans="5:6" ht="12.75">
      <c r="E1489" s="2">
        <v>35317</v>
      </c>
      <c r="F1489">
        <v>6.57</v>
      </c>
    </row>
    <row r="1490" spans="5:6" ht="12.75">
      <c r="E1490" s="2">
        <v>35318</v>
      </c>
      <c r="F1490">
        <v>6.56</v>
      </c>
    </row>
    <row r="1491" spans="5:6" ht="12.75">
      <c r="E1491" s="2">
        <v>35319</v>
      </c>
      <c r="F1491">
        <v>6.56</v>
      </c>
    </row>
    <row r="1492" spans="5:6" ht="12.75">
      <c r="E1492" s="2">
        <v>35320</v>
      </c>
      <c r="F1492">
        <v>6.54</v>
      </c>
    </row>
    <row r="1493" spans="5:6" ht="12.75">
      <c r="E1493" s="2">
        <v>35321</v>
      </c>
      <c r="F1493">
        <v>6.47</v>
      </c>
    </row>
    <row r="1494" spans="5:6" ht="12.75">
      <c r="E1494" s="2">
        <v>35324</v>
      </c>
      <c r="F1494">
        <v>6.48</v>
      </c>
    </row>
    <row r="1495" spans="5:6" ht="12.75">
      <c r="E1495" s="2">
        <v>35325</v>
      </c>
      <c r="F1495">
        <v>6.5</v>
      </c>
    </row>
    <row r="1496" spans="5:6" ht="12.75">
      <c r="E1496" s="2">
        <v>35326</v>
      </c>
      <c r="F1496">
        <v>6.605</v>
      </c>
    </row>
    <row r="1497" spans="5:6" ht="12.75">
      <c r="E1497" s="2">
        <v>35327</v>
      </c>
      <c r="F1497">
        <v>6.64</v>
      </c>
    </row>
    <row r="1498" spans="5:6" ht="12.75">
      <c r="E1498" s="2">
        <v>35328</v>
      </c>
      <c r="F1498">
        <v>6.65</v>
      </c>
    </row>
    <row r="1499" spans="5:6" ht="12.75">
      <c r="E1499" s="2">
        <v>35331</v>
      </c>
      <c r="F1499">
        <v>6.72</v>
      </c>
    </row>
    <row r="1500" spans="5:6" ht="12.75">
      <c r="E1500" s="2">
        <v>35332</v>
      </c>
      <c r="F1500">
        <v>6.73</v>
      </c>
    </row>
    <row r="1501" spans="5:6" ht="12.75">
      <c r="E1501" s="2">
        <v>35333</v>
      </c>
      <c r="F1501">
        <v>6.69</v>
      </c>
    </row>
    <row r="1502" spans="5:6" ht="12.75">
      <c r="E1502" s="2">
        <v>35334</v>
      </c>
      <c r="F1502">
        <v>6.65</v>
      </c>
    </row>
    <row r="1503" spans="5:6" ht="12.75">
      <c r="E1503" s="2">
        <v>35335</v>
      </c>
      <c r="F1503">
        <v>6.6</v>
      </c>
    </row>
    <row r="1504" spans="5:6" ht="12.75">
      <c r="E1504" s="2">
        <v>35338</v>
      </c>
      <c r="F1504">
        <v>6.63</v>
      </c>
    </row>
    <row r="1505" spans="5:6" ht="12.75">
      <c r="E1505" s="2">
        <v>35339</v>
      </c>
      <c r="F1505">
        <v>6.6</v>
      </c>
    </row>
    <row r="1506" spans="5:6" ht="12.75">
      <c r="E1506" s="2">
        <v>35340</v>
      </c>
      <c r="F1506">
        <v>6.51</v>
      </c>
    </row>
    <row r="1507" spans="5:6" ht="12.75">
      <c r="E1507" s="2">
        <v>35341</v>
      </c>
      <c r="F1507">
        <v>6.54</v>
      </c>
    </row>
    <row r="1508" spans="5:6" ht="12.75">
      <c r="E1508" s="2">
        <v>35342</v>
      </c>
      <c r="F1508">
        <v>6.48</v>
      </c>
    </row>
    <row r="1509" spans="5:6" ht="12.75">
      <c r="E1509" s="2">
        <v>35345</v>
      </c>
      <c r="F1509">
        <v>6.49</v>
      </c>
    </row>
    <row r="1510" spans="5:6" ht="12.75">
      <c r="E1510" s="2">
        <v>35346</v>
      </c>
      <c r="F1510">
        <v>6.5</v>
      </c>
    </row>
    <row r="1511" spans="5:6" ht="12.75">
      <c r="E1511" s="2">
        <v>35347</v>
      </c>
      <c r="F1511">
        <v>6.48</v>
      </c>
    </row>
    <row r="1512" spans="5:6" ht="12.75">
      <c r="E1512" s="2">
        <v>35348</v>
      </c>
      <c r="F1512">
        <v>6.59</v>
      </c>
    </row>
    <row r="1513" spans="5:6" ht="12.75">
      <c r="E1513" s="2">
        <v>35349</v>
      </c>
      <c r="F1513">
        <v>6.61</v>
      </c>
    </row>
    <row r="1514" spans="5:6" ht="12.75">
      <c r="E1514" s="2">
        <v>35352</v>
      </c>
      <c r="F1514">
        <v>6.6</v>
      </c>
    </row>
    <row r="1515" spans="5:6" ht="12.75">
      <c r="E1515" s="2">
        <v>35353</v>
      </c>
      <c r="F1515">
        <v>6.56</v>
      </c>
    </row>
    <row r="1516" spans="5:6" ht="12.75">
      <c r="E1516" s="2">
        <v>35354</v>
      </c>
      <c r="F1516">
        <v>6.69</v>
      </c>
    </row>
    <row r="1517" spans="5:6" ht="12.75">
      <c r="E1517" s="2">
        <v>35355</v>
      </c>
      <c r="F1517">
        <v>6.7</v>
      </c>
    </row>
    <row r="1518" spans="5:6" ht="12.75">
      <c r="E1518" s="2">
        <v>35356</v>
      </c>
      <c r="F1518">
        <v>6.8</v>
      </c>
    </row>
    <row r="1519" spans="5:6" ht="12.75">
      <c r="E1519" s="2">
        <v>35359</v>
      </c>
      <c r="F1519">
        <v>6.82</v>
      </c>
    </row>
    <row r="1520" spans="5:6" ht="12.75">
      <c r="E1520" s="2">
        <v>35360</v>
      </c>
      <c r="F1520">
        <v>6.73</v>
      </c>
    </row>
    <row r="1521" spans="5:6" ht="12.75">
      <c r="E1521" s="2">
        <v>35361</v>
      </c>
      <c r="F1521">
        <v>6.76</v>
      </c>
    </row>
    <row r="1522" spans="5:6" ht="12.75">
      <c r="E1522" s="2">
        <v>35362</v>
      </c>
      <c r="F1522">
        <v>6.8</v>
      </c>
    </row>
    <row r="1523" spans="5:6" ht="12.75">
      <c r="E1523" s="2">
        <v>35363</v>
      </c>
      <c r="F1523">
        <v>6.74</v>
      </c>
    </row>
    <row r="1524" spans="5:6" ht="12.75">
      <c r="E1524" s="2">
        <v>35366</v>
      </c>
      <c r="F1524">
        <v>6.8</v>
      </c>
    </row>
    <row r="1525" spans="5:6" ht="12.75">
      <c r="E1525" s="2">
        <v>35367</v>
      </c>
      <c r="F1525">
        <v>6.77</v>
      </c>
    </row>
    <row r="1526" spans="5:6" ht="12.75">
      <c r="E1526" s="2">
        <v>35368</v>
      </c>
      <c r="F1526">
        <v>6.92</v>
      </c>
    </row>
    <row r="1527" spans="5:6" ht="12.75">
      <c r="E1527" s="2">
        <v>35369</v>
      </c>
      <c r="F1527">
        <v>6.96</v>
      </c>
    </row>
    <row r="1528" spans="5:6" ht="12.75">
      <c r="E1528" s="2">
        <v>35370</v>
      </c>
      <c r="F1528">
        <v>7.01</v>
      </c>
    </row>
    <row r="1529" spans="5:6" ht="12.75">
      <c r="E1529" s="2">
        <v>35373</v>
      </c>
      <c r="F1529">
        <v>7.05</v>
      </c>
    </row>
    <row r="1530" spans="5:6" ht="12.75">
      <c r="E1530" s="2">
        <v>35374</v>
      </c>
      <c r="F1530">
        <v>7</v>
      </c>
    </row>
    <row r="1531" spans="5:6" ht="12.75">
      <c r="E1531" s="2">
        <v>35375</v>
      </c>
      <c r="F1531">
        <v>7.04</v>
      </c>
    </row>
    <row r="1532" spans="5:6" ht="12.75">
      <c r="E1532" s="2">
        <v>35376</v>
      </c>
      <c r="F1532">
        <v>7.1</v>
      </c>
    </row>
    <row r="1533" spans="5:6" ht="12.75">
      <c r="E1533" s="2">
        <v>35377</v>
      </c>
      <c r="F1533">
        <v>7.13</v>
      </c>
    </row>
    <row r="1534" spans="5:6" ht="12.75">
      <c r="E1534" s="2">
        <v>35380</v>
      </c>
      <c r="F1534">
        <v>7.12</v>
      </c>
    </row>
    <row r="1535" spans="5:6" ht="12.75">
      <c r="E1535" s="2">
        <v>35381</v>
      </c>
      <c r="F1535">
        <v>7.12</v>
      </c>
    </row>
    <row r="1536" spans="5:6" ht="12.75">
      <c r="E1536" s="2">
        <v>35382</v>
      </c>
      <c r="F1536">
        <v>7.22</v>
      </c>
    </row>
    <row r="1537" spans="5:6" ht="12.75">
      <c r="E1537" s="2">
        <v>35383</v>
      </c>
      <c r="F1537">
        <v>7.24</v>
      </c>
    </row>
    <row r="1538" spans="5:6" ht="12.75">
      <c r="E1538" s="2">
        <v>35384</v>
      </c>
      <c r="F1538">
        <v>7.19</v>
      </c>
    </row>
    <row r="1539" spans="5:6" ht="12.75">
      <c r="E1539" s="2">
        <v>35387</v>
      </c>
      <c r="F1539">
        <v>7.18</v>
      </c>
    </row>
    <row r="1540" spans="5:6" ht="12.75">
      <c r="E1540" s="2">
        <v>35388</v>
      </c>
      <c r="F1540">
        <v>7.16</v>
      </c>
    </row>
    <row r="1541" spans="5:6" ht="12.75">
      <c r="E1541" s="2">
        <v>35389</v>
      </c>
      <c r="F1541">
        <v>7.2</v>
      </c>
    </row>
    <row r="1542" spans="5:6" ht="12.75">
      <c r="E1542" s="2">
        <v>35390</v>
      </c>
      <c r="F1542">
        <v>7.17</v>
      </c>
    </row>
    <row r="1543" spans="5:6" ht="12.75">
      <c r="E1543" s="2">
        <v>35391</v>
      </c>
      <c r="F1543">
        <v>7.13</v>
      </c>
    </row>
    <row r="1544" spans="5:6" ht="12.75">
      <c r="E1544" s="2">
        <v>35394</v>
      </c>
      <c r="F1544">
        <v>7.08</v>
      </c>
    </row>
    <row r="1545" spans="5:6" ht="12.75">
      <c r="E1545" s="2">
        <v>35395</v>
      </c>
      <c r="F1545">
        <v>7.03</v>
      </c>
    </row>
    <row r="1546" spans="5:6" ht="12.75">
      <c r="E1546" s="2">
        <v>35396</v>
      </c>
      <c r="F1546">
        <v>7.1</v>
      </c>
    </row>
    <row r="1547" spans="5:6" ht="12.75">
      <c r="E1547" s="2">
        <v>35397</v>
      </c>
      <c r="F1547">
        <v>7.11</v>
      </c>
    </row>
    <row r="1548" spans="5:6" ht="12.75">
      <c r="E1548" s="2">
        <v>35398</v>
      </c>
      <c r="F1548">
        <v>7.06</v>
      </c>
    </row>
    <row r="1549" spans="5:6" ht="12.75">
      <c r="E1549" s="2">
        <v>35401</v>
      </c>
      <c r="F1549">
        <v>7.08</v>
      </c>
    </row>
    <row r="1550" spans="5:6" ht="12.75">
      <c r="E1550" s="2">
        <v>35402</v>
      </c>
      <c r="F1550">
        <v>7.08</v>
      </c>
    </row>
    <row r="1551" spans="5:6" ht="12.75">
      <c r="E1551" s="2">
        <v>35403</v>
      </c>
      <c r="F1551">
        <v>7.13</v>
      </c>
    </row>
    <row r="1552" spans="5:6" ht="12.75">
      <c r="E1552" s="2">
        <v>35404</v>
      </c>
      <c r="F1552">
        <v>7.14</v>
      </c>
    </row>
    <row r="1553" spans="5:6" ht="12.75">
      <c r="E1553" s="2">
        <v>35405</v>
      </c>
      <c r="F1553">
        <v>7.15</v>
      </c>
    </row>
    <row r="1554" spans="5:6" ht="12.75">
      <c r="E1554" s="2">
        <v>35408</v>
      </c>
      <c r="F1554">
        <v>7.09</v>
      </c>
    </row>
    <row r="1555" spans="5:6" ht="12.75">
      <c r="E1555" s="2">
        <v>35409</v>
      </c>
      <c r="F1555">
        <v>7.05</v>
      </c>
    </row>
    <row r="1556" spans="5:6" ht="12.75">
      <c r="E1556" s="2">
        <v>35410</v>
      </c>
      <c r="F1556">
        <v>7.1</v>
      </c>
    </row>
    <row r="1557" spans="5:6" ht="12.75">
      <c r="E1557" s="2">
        <v>35411</v>
      </c>
      <c r="F1557">
        <v>7.13</v>
      </c>
    </row>
    <row r="1558" spans="5:6" ht="12.75">
      <c r="E1558" s="2">
        <v>35412</v>
      </c>
      <c r="F1558">
        <v>7.08</v>
      </c>
    </row>
    <row r="1559" spans="5:6" ht="12.75">
      <c r="E1559" s="2">
        <v>35415</v>
      </c>
      <c r="F1559">
        <v>7.07</v>
      </c>
    </row>
    <row r="1560" spans="5:6" ht="12.75">
      <c r="E1560" s="2">
        <v>35416</v>
      </c>
      <c r="F1560">
        <v>7.1</v>
      </c>
    </row>
    <row r="1561" spans="5:6" ht="12.75">
      <c r="E1561" s="2">
        <v>35417</v>
      </c>
      <c r="F1561">
        <v>7.21</v>
      </c>
    </row>
    <row r="1562" spans="5:6" ht="12.75">
      <c r="E1562" s="2">
        <v>35418</v>
      </c>
      <c r="F1562">
        <v>7.19</v>
      </c>
    </row>
    <row r="1563" spans="5:6" ht="12.75">
      <c r="E1563" s="2">
        <v>35419</v>
      </c>
      <c r="F1563">
        <v>7.18</v>
      </c>
    </row>
    <row r="1564" spans="5:6" ht="12.75">
      <c r="E1564" s="2">
        <v>35422</v>
      </c>
      <c r="F1564">
        <v>7.19</v>
      </c>
    </row>
    <row r="1565" spans="5:6" ht="12.75">
      <c r="E1565" s="2">
        <v>35423</v>
      </c>
      <c r="F1565">
        <v>7.18</v>
      </c>
    </row>
    <row r="1566" spans="5:6" ht="12.75">
      <c r="E1566" s="2">
        <v>35426</v>
      </c>
      <c r="F1566">
        <v>7.18</v>
      </c>
    </row>
    <row r="1567" spans="5:6" ht="12.75">
      <c r="E1567" s="2">
        <v>35429</v>
      </c>
      <c r="F1567">
        <v>7.18</v>
      </c>
    </row>
    <row r="1568" spans="5:6" ht="12.75">
      <c r="E1568" s="2">
        <v>35430</v>
      </c>
      <c r="F1568">
        <v>7.17</v>
      </c>
    </row>
    <row r="1569" spans="5:6" ht="12.75">
      <c r="E1569" s="2">
        <v>35432</v>
      </c>
      <c r="F1569">
        <v>7.2</v>
      </c>
    </row>
    <row r="1570" spans="5:6" ht="12.75">
      <c r="E1570" s="2">
        <v>35433</v>
      </c>
      <c r="F1570">
        <v>7.25</v>
      </c>
    </row>
    <row r="1571" spans="5:6" ht="12.75">
      <c r="E1571" s="2">
        <v>35436</v>
      </c>
      <c r="F1571">
        <v>7.29</v>
      </c>
    </row>
    <row r="1572" spans="5:6" ht="12.75">
      <c r="E1572" s="2">
        <v>35437</v>
      </c>
      <c r="F1572">
        <v>7.28</v>
      </c>
    </row>
    <row r="1573" spans="5:6" ht="12.75">
      <c r="E1573" s="2">
        <v>35438</v>
      </c>
      <c r="F1573">
        <v>7.23</v>
      </c>
    </row>
    <row r="1574" spans="5:6" ht="12.75">
      <c r="E1574" s="2">
        <v>35439</v>
      </c>
      <c r="F1574">
        <v>7.2</v>
      </c>
    </row>
    <row r="1575" spans="5:6" ht="12.75">
      <c r="E1575" s="2">
        <v>35440</v>
      </c>
      <c r="F1575">
        <v>7.14</v>
      </c>
    </row>
    <row r="1576" spans="5:6" ht="12.75">
      <c r="E1576" s="2">
        <v>35443</v>
      </c>
      <c r="F1576">
        <v>7.1</v>
      </c>
    </row>
    <row r="1577" spans="5:6" ht="12.75">
      <c r="E1577" s="2">
        <v>35444</v>
      </c>
      <c r="F1577">
        <v>7.1</v>
      </c>
    </row>
    <row r="1578" spans="5:6" ht="12.75">
      <c r="E1578" s="2">
        <v>35445</v>
      </c>
      <c r="F1578">
        <v>7.12</v>
      </c>
    </row>
    <row r="1579" spans="5:6" ht="12.75">
      <c r="E1579" s="2">
        <v>35446</v>
      </c>
      <c r="F1579">
        <v>6.98</v>
      </c>
    </row>
    <row r="1580" spans="5:6" ht="12.75">
      <c r="E1580" s="2">
        <v>35447</v>
      </c>
      <c r="F1580">
        <v>6.98</v>
      </c>
    </row>
    <row r="1581" spans="5:6" ht="12.75">
      <c r="E1581" s="2">
        <v>35450</v>
      </c>
      <c r="F1581">
        <v>6.96</v>
      </c>
    </row>
    <row r="1582" spans="5:6" ht="12.75">
      <c r="E1582" s="2">
        <v>35451</v>
      </c>
      <c r="F1582">
        <v>7.02</v>
      </c>
    </row>
    <row r="1583" spans="5:6" ht="12.75">
      <c r="E1583" s="2">
        <v>35452</v>
      </c>
      <c r="F1583">
        <v>6.89</v>
      </c>
    </row>
    <row r="1584" spans="5:6" ht="12.75">
      <c r="E1584" s="2">
        <v>35453</v>
      </c>
      <c r="F1584">
        <v>6.92</v>
      </c>
    </row>
    <row r="1585" spans="5:6" ht="12.75">
      <c r="E1585" s="2">
        <v>35454</v>
      </c>
      <c r="F1585">
        <v>7</v>
      </c>
    </row>
    <row r="1586" spans="5:6" ht="12.75">
      <c r="E1586" s="2">
        <v>35457</v>
      </c>
      <c r="F1586">
        <v>7</v>
      </c>
    </row>
    <row r="1587" spans="5:6" ht="12.75">
      <c r="E1587" s="2">
        <v>35458</v>
      </c>
      <c r="F1587">
        <v>6.96</v>
      </c>
    </row>
    <row r="1588" spans="5:6" ht="12.75">
      <c r="E1588" s="2">
        <v>35459</v>
      </c>
      <c r="F1588">
        <v>6.99</v>
      </c>
    </row>
    <row r="1589" spans="5:6" ht="12.75">
      <c r="E1589" s="2">
        <v>35460</v>
      </c>
      <c r="F1589">
        <v>6.97</v>
      </c>
    </row>
    <row r="1590" spans="5:6" ht="12.75">
      <c r="E1590" s="2">
        <v>35461</v>
      </c>
      <c r="F1590">
        <v>6.95</v>
      </c>
    </row>
    <row r="1591" spans="5:6" ht="12.75">
      <c r="E1591" s="2">
        <v>35464</v>
      </c>
      <c r="F1591">
        <v>6.93</v>
      </c>
    </row>
    <row r="1592" spans="5:6" ht="12.75">
      <c r="E1592" s="2">
        <v>35465</v>
      </c>
      <c r="F1592">
        <v>6.91</v>
      </c>
    </row>
    <row r="1593" spans="5:6" ht="12.75">
      <c r="E1593" s="2">
        <v>35466</v>
      </c>
      <c r="F1593">
        <v>6.93</v>
      </c>
    </row>
    <row r="1594" spans="5:6" ht="12.75">
      <c r="E1594" s="2">
        <v>35467</v>
      </c>
      <c r="F1594">
        <v>6.905</v>
      </c>
    </row>
    <row r="1595" spans="5:6" ht="12.75">
      <c r="E1595" s="2">
        <v>35468</v>
      </c>
      <c r="F1595">
        <v>6.815</v>
      </c>
    </row>
    <row r="1596" spans="5:6" ht="12.75">
      <c r="E1596" s="2">
        <v>35471</v>
      </c>
      <c r="F1596">
        <v>6.845</v>
      </c>
    </row>
    <row r="1597" spans="5:6" ht="12.75">
      <c r="E1597" s="2">
        <v>35472</v>
      </c>
      <c r="F1597">
        <v>6.825</v>
      </c>
    </row>
    <row r="1598" spans="5:6" ht="12.75">
      <c r="E1598" s="2">
        <v>35473</v>
      </c>
      <c r="F1598">
        <v>6.815</v>
      </c>
    </row>
    <row r="1599" spans="5:6" ht="12.75">
      <c r="E1599" s="2">
        <v>35474</v>
      </c>
      <c r="F1599">
        <v>6.825</v>
      </c>
    </row>
    <row r="1600" spans="5:6" ht="12.75">
      <c r="E1600" s="2">
        <v>35475</v>
      </c>
      <c r="F1600">
        <v>6.815</v>
      </c>
    </row>
    <row r="1601" spans="5:6" ht="12.75">
      <c r="E1601" s="2">
        <v>35478</v>
      </c>
      <c r="F1601">
        <v>6.815</v>
      </c>
    </row>
    <row r="1602" spans="5:6" ht="12.75">
      <c r="E1602" s="2">
        <v>35479</v>
      </c>
      <c r="F1602">
        <v>6.755</v>
      </c>
    </row>
    <row r="1603" spans="5:6" ht="12.75">
      <c r="E1603" s="2">
        <v>35480</v>
      </c>
      <c r="F1603">
        <v>6.765</v>
      </c>
    </row>
    <row r="1604" spans="5:6" ht="12.75">
      <c r="E1604" s="2">
        <v>35481</v>
      </c>
      <c r="F1604">
        <v>6.745</v>
      </c>
    </row>
    <row r="1605" spans="5:6" ht="12.75">
      <c r="E1605" s="2">
        <v>35482</v>
      </c>
      <c r="F1605">
        <v>6.765</v>
      </c>
    </row>
    <row r="1606" spans="5:6" ht="12.75">
      <c r="E1606" s="2">
        <v>35485</v>
      </c>
      <c r="F1606">
        <v>6.785</v>
      </c>
    </row>
    <row r="1607" spans="5:6" ht="12.75">
      <c r="E1607" s="2">
        <v>35486</v>
      </c>
      <c r="F1607">
        <v>6.765</v>
      </c>
    </row>
    <row r="1608" spans="5:6" ht="12.75">
      <c r="E1608" s="2">
        <v>35487</v>
      </c>
      <c r="F1608">
        <v>6.805</v>
      </c>
    </row>
    <row r="1609" spans="5:6" ht="12.75">
      <c r="E1609" s="2">
        <v>35488</v>
      </c>
      <c r="F1609">
        <v>6.825</v>
      </c>
    </row>
    <row r="1610" spans="5:6" ht="12.75">
      <c r="E1610" s="2">
        <v>35489</v>
      </c>
      <c r="F1610">
        <v>6.895</v>
      </c>
    </row>
    <row r="1611" spans="5:6" ht="12.75">
      <c r="E1611" s="2">
        <v>35492</v>
      </c>
      <c r="F1611">
        <v>6.895</v>
      </c>
    </row>
    <row r="1612" spans="5:6" ht="12.75">
      <c r="E1612" s="2">
        <v>35493</v>
      </c>
      <c r="F1612">
        <v>6.855</v>
      </c>
    </row>
    <row r="1613" spans="5:6" ht="12.75">
      <c r="E1613" s="2">
        <v>35494</v>
      </c>
      <c r="F1613">
        <v>6.865</v>
      </c>
    </row>
    <row r="1614" spans="5:6" ht="12.75">
      <c r="E1614" s="2">
        <v>35495</v>
      </c>
      <c r="F1614">
        <v>6.835</v>
      </c>
    </row>
    <row r="1615" spans="5:6" ht="12.75">
      <c r="E1615" s="2">
        <v>35496</v>
      </c>
      <c r="F1615">
        <v>6.825</v>
      </c>
    </row>
    <row r="1616" spans="5:6" ht="12.75">
      <c r="E1616" s="2">
        <v>35499</v>
      </c>
      <c r="F1616">
        <v>6.795</v>
      </c>
    </row>
    <row r="1617" spans="5:6" ht="12.75">
      <c r="E1617" s="2">
        <v>35500</v>
      </c>
      <c r="F1617">
        <v>6.775</v>
      </c>
    </row>
    <row r="1618" spans="5:6" ht="12.75">
      <c r="E1618" s="2">
        <v>35501</v>
      </c>
      <c r="F1618">
        <v>6.835</v>
      </c>
    </row>
    <row r="1619" spans="5:6" ht="12.75">
      <c r="E1619" s="2">
        <v>35502</v>
      </c>
      <c r="F1619">
        <v>6.865</v>
      </c>
    </row>
    <row r="1620" spans="5:6" ht="12.75">
      <c r="E1620" s="2">
        <v>35503</v>
      </c>
      <c r="F1620">
        <v>6.865</v>
      </c>
    </row>
    <row r="1621" spans="5:6" ht="12.75">
      <c r="E1621" s="2">
        <v>35506</v>
      </c>
      <c r="F1621">
        <v>6.935</v>
      </c>
    </row>
    <row r="1622" spans="5:6" ht="12.75">
      <c r="E1622" s="2">
        <v>35507</v>
      </c>
      <c r="F1622">
        <v>6.985</v>
      </c>
    </row>
    <row r="1623" spans="5:6" ht="12.75">
      <c r="E1623" s="2">
        <v>35508</v>
      </c>
      <c r="F1623">
        <v>7.155</v>
      </c>
    </row>
    <row r="1624" spans="5:6" ht="12.75">
      <c r="E1624" s="2">
        <v>35509</v>
      </c>
      <c r="F1624">
        <v>7.235</v>
      </c>
    </row>
    <row r="1625" spans="5:6" ht="12.75">
      <c r="E1625" s="2">
        <v>35510</v>
      </c>
      <c r="F1625">
        <v>7.215</v>
      </c>
    </row>
    <row r="1626" spans="5:6" ht="12.75">
      <c r="E1626" s="2">
        <v>35513</v>
      </c>
      <c r="F1626">
        <v>7.245</v>
      </c>
    </row>
    <row r="1627" spans="5:6" ht="12.75">
      <c r="E1627" s="2">
        <v>35514</v>
      </c>
      <c r="F1627">
        <v>7.225</v>
      </c>
    </row>
    <row r="1628" spans="5:6" ht="12.75">
      <c r="E1628" s="2">
        <v>35515</v>
      </c>
      <c r="F1628">
        <v>7.235</v>
      </c>
    </row>
    <row r="1629" spans="5:6" ht="12.75">
      <c r="E1629" s="2">
        <v>35516</v>
      </c>
      <c r="F1629">
        <v>7.255</v>
      </c>
    </row>
    <row r="1630" spans="5:6" ht="12.75">
      <c r="E1630" s="2">
        <v>35517</v>
      </c>
      <c r="F1630">
        <v>7.255</v>
      </c>
    </row>
    <row r="1631" spans="5:6" ht="12.75">
      <c r="E1631" s="2">
        <v>35520</v>
      </c>
      <c r="F1631">
        <v>7.255</v>
      </c>
    </row>
    <row r="1632" spans="5:6" ht="12.75">
      <c r="E1632" s="2">
        <v>35521</v>
      </c>
      <c r="F1632">
        <v>7.305</v>
      </c>
    </row>
    <row r="1633" spans="5:6" ht="12.75">
      <c r="E1633" s="2">
        <v>35522</v>
      </c>
      <c r="F1633">
        <v>7.275</v>
      </c>
    </row>
    <row r="1634" spans="5:6" ht="12.75">
      <c r="E1634" s="2">
        <v>35523</v>
      </c>
      <c r="F1634">
        <v>7.295</v>
      </c>
    </row>
    <row r="1635" spans="5:6" ht="12.75">
      <c r="E1635" s="2">
        <v>35524</v>
      </c>
      <c r="F1635">
        <v>7.285</v>
      </c>
    </row>
    <row r="1636" spans="5:6" ht="12.75">
      <c r="E1636" s="2">
        <v>35527</v>
      </c>
      <c r="F1636">
        <v>7.265</v>
      </c>
    </row>
    <row r="1637" spans="5:6" ht="12.75">
      <c r="E1637" s="2">
        <v>35528</v>
      </c>
      <c r="F1637">
        <v>7.255</v>
      </c>
    </row>
    <row r="1638" spans="5:6" ht="12.75">
      <c r="E1638" s="2">
        <v>35529</v>
      </c>
      <c r="F1638">
        <v>7.205</v>
      </c>
    </row>
    <row r="1639" spans="5:6" ht="12.75">
      <c r="E1639" s="2">
        <v>35530</v>
      </c>
      <c r="F1639">
        <v>7.195</v>
      </c>
    </row>
    <row r="1640" spans="5:6" ht="12.75">
      <c r="E1640" s="2">
        <v>35531</v>
      </c>
      <c r="F1640">
        <v>7.225</v>
      </c>
    </row>
    <row r="1641" spans="5:6" ht="12.75">
      <c r="E1641" s="2">
        <v>35534</v>
      </c>
      <c r="F1641">
        <v>7.195</v>
      </c>
    </row>
    <row r="1642" spans="5:6" ht="12.75">
      <c r="E1642" s="2">
        <v>35535</v>
      </c>
      <c r="F1642">
        <v>7.165</v>
      </c>
    </row>
    <row r="1643" spans="5:6" ht="12.75">
      <c r="E1643" s="2">
        <v>35536</v>
      </c>
      <c r="F1643">
        <v>7.165</v>
      </c>
    </row>
    <row r="1644" spans="5:6" ht="12.75">
      <c r="E1644" s="2">
        <v>35537</v>
      </c>
      <c r="F1644">
        <v>7.115</v>
      </c>
    </row>
    <row r="1645" spans="5:6" ht="12.75">
      <c r="E1645" s="2">
        <v>35538</v>
      </c>
      <c r="F1645">
        <v>7.165</v>
      </c>
    </row>
    <row r="1646" spans="5:6" ht="12.75">
      <c r="E1646" s="2">
        <v>35541</v>
      </c>
      <c r="F1646">
        <v>7.205</v>
      </c>
    </row>
    <row r="1647" spans="5:6" ht="12.75">
      <c r="E1647" s="2">
        <v>35542</v>
      </c>
      <c r="F1647">
        <v>7.215</v>
      </c>
    </row>
    <row r="1648" spans="5:6" ht="12.75">
      <c r="E1648" s="2">
        <v>35543</v>
      </c>
      <c r="F1648">
        <v>7.225</v>
      </c>
    </row>
    <row r="1649" spans="5:6" ht="12.75">
      <c r="E1649" s="2">
        <v>35544</v>
      </c>
      <c r="F1649">
        <v>7.245</v>
      </c>
    </row>
    <row r="1650" spans="5:6" ht="12.75">
      <c r="E1650" s="2">
        <v>35545</v>
      </c>
      <c r="F1650">
        <v>7.285</v>
      </c>
    </row>
    <row r="1651" spans="5:6" ht="12.75">
      <c r="E1651" s="2">
        <v>35548</v>
      </c>
      <c r="F1651">
        <v>7.275</v>
      </c>
    </row>
    <row r="1652" spans="5:6" ht="12.75">
      <c r="E1652" s="2">
        <v>35549</v>
      </c>
      <c r="F1652">
        <v>7.215</v>
      </c>
    </row>
    <row r="1653" spans="5:6" ht="12.75">
      <c r="E1653" s="2">
        <v>35550</v>
      </c>
      <c r="F1653">
        <v>7.145</v>
      </c>
    </row>
    <row r="1654" spans="5:6" ht="12.75">
      <c r="E1654" s="2">
        <v>35551</v>
      </c>
      <c r="F1654">
        <v>7.155</v>
      </c>
    </row>
    <row r="1655" spans="5:6" ht="12.75">
      <c r="E1655" s="2">
        <v>35552</v>
      </c>
      <c r="F1655">
        <v>7.125</v>
      </c>
    </row>
    <row r="1656" spans="5:6" ht="12.75">
      <c r="E1656" s="2">
        <v>35555</v>
      </c>
      <c r="F1656">
        <v>7.125</v>
      </c>
    </row>
    <row r="1657" spans="5:6" ht="12.75">
      <c r="E1657" s="2">
        <v>35556</v>
      </c>
      <c r="F1657">
        <v>7.03</v>
      </c>
    </row>
    <row r="1658" spans="5:6" ht="12.75">
      <c r="E1658" s="2">
        <v>35557</v>
      </c>
      <c r="F1658">
        <v>7.065</v>
      </c>
    </row>
    <row r="1659" spans="5:6" ht="12.75">
      <c r="E1659" s="2">
        <v>35558</v>
      </c>
      <c r="F1659">
        <v>7.055</v>
      </c>
    </row>
    <row r="1660" spans="5:6" ht="12.75">
      <c r="E1660" s="2">
        <v>35559</v>
      </c>
      <c r="F1660">
        <v>7.025</v>
      </c>
    </row>
    <row r="1661" spans="5:6" ht="12.75">
      <c r="E1661" s="2">
        <v>35562</v>
      </c>
      <c r="F1661">
        <v>6.965</v>
      </c>
    </row>
    <row r="1662" spans="5:6" ht="12.75">
      <c r="E1662" s="2">
        <v>35563</v>
      </c>
      <c r="F1662">
        <v>7.015</v>
      </c>
    </row>
    <row r="1663" spans="5:6" ht="12.75">
      <c r="E1663" s="2">
        <v>35564</v>
      </c>
      <c r="F1663">
        <v>6.995</v>
      </c>
    </row>
    <row r="1664" spans="5:6" ht="12.75">
      <c r="E1664" s="2">
        <v>35565</v>
      </c>
      <c r="F1664">
        <v>6.985</v>
      </c>
    </row>
    <row r="1665" spans="5:6" ht="12.75">
      <c r="E1665" s="2">
        <v>35566</v>
      </c>
      <c r="F1665">
        <v>7.035</v>
      </c>
    </row>
    <row r="1666" spans="5:6" ht="12.75">
      <c r="E1666" s="2">
        <v>35569</v>
      </c>
      <c r="F1666">
        <v>7.065</v>
      </c>
    </row>
    <row r="1667" spans="5:6" ht="12.75">
      <c r="E1667" s="2">
        <v>35570</v>
      </c>
      <c r="F1667">
        <v>7.065</v>
      </c>
    </row>
    <row r="1668" spans="5:6" ht="12.75">
      <c r="E1668" s="2">
        <v>35571</v>
      </c>
      <c r="F1668">
        <v>7.095</v>
      </c>
    </row>
    <row r="1669" spans="5:6" ht="12.75">
      <c r="E1669" s="2">
        <v>35572</v>
      </c>
      <c r="F1669">
        <v>7.145</v>
      </c>
    </row>
    <row r="1670" spans="5:6" ht="12.75">
      <c r="E1670" s="2">
        <v>35573</v>
      </c>
      <c r="F1670">
        <v>7.115</v>
      </c>
    </row>
    <row r="1671" spans="5:6" ht="12.75">
      <c r="E1671" s="2">
        <v>35576</v>
      </c>
      <c r="F1671">
        <v>7.115</v>
      </c>
    </row>
    <row r="1672" spans="5:6" ht="12.75">
      <c r="E1672" s="2">
        <v>35577</v>
      </c>
      <c r="F1672">
        <v>7.145</v>
      </c>
    </row>
    <row r="1673" spans="5:6" ht="12.75">
      <c r="E1673" s="2">
        <v>35578</v>
      </c>
      <c r="F1673">
        <v>7.175</v>
      </c>
    </row>
    <row r="1674" spans="5:6" ht="12.75">
      <c r="E1674" s="2">
        <v>35579</v>
      </c>
      <c r="F1674">
        <v>7.185</v>
      </c>
    </row>
    <row r="1675" spans="5:6" ht="12.75">
      <c r="E1675" s="2">
        <v>35580</v>
      </c>
      <c r="F1675">
        <v>7.165</v>
      </c>
    </row>
    <row r="1676" spans="5:6" ht="12.75">
      <c r="E1676" s="2">
        <v>35583</v>
      </c>
      <c r="F1676">
        <v>7.155</v>
      </c>
    </row>
    <row r="1677" spans="5:6" ht="12.75">
      <c r="E1677" s="2">
        <v>35584</v>
      </c>
      <c r="F1677">
        <v>7.115</v>
      </c>
    </row>
    <row r="1678" spans="5:6" ht="12.75">
      <c r="E1678" s="2">
        <v>35585</v>
      </c>
      <c r="F1678">
        <v>7.145</v>
      </c>
    </row>
    <row r="1679" spans="5:6" ht="12.75">
      <c r="E1679" s="2">
        <v>35586</v>
      </c>
      <c r="F1679">
        <v>7.145</v>
      </c>
    </row>
    <row r="1680" spans="5:6" ht="12.75">
      <c r="E1680" s="2">
        <v>35587</v>
      </c>
      <c r="F1680">
        <v>7.115</v>
      </c>
    </row>
    <row r="1681" spans="5:6" ht="12.75">
      <c r="E1681" s="2">
        <v>35590</v>
      </c>
      <c r="F1681">
        <v>7.185</v>
      </c>
    </row>
    <row r="1682" spans="5:6" ht="12.75">
      <c r="E1682" s="2">
        <v>35591</v>
      </c>
      <c r="F1682">
        <v>7.195</v>
      </c>
    </row>
    <row r="1683" spans="5:6" ht="12.75">
      <c r="E1683" s="2">
        <v>35592</v>
      </c>
      <c r="F1683">
        <v>7.185</v>
      </c>
    </row>
    <row r="1684" spans="5:6" ht="12.75">
      <c r="E1684" s="2">
        <v>35593</v>
      </c>
      <c r="F1684">
        <v>7.135</v>
      </c>
    </row>
    <row r="1685" spans="5:6" ht="12.75">
      <c r="E1685" s="2">
        <v>35594</v>
      </c>
      <c r="F1685">
        <v>7.125</v>
      </c>
    </row>
    <row r="1686" spans="5:6" ht="12.75">
      <c r="E1686" s="2">
        <v>35597</v>
      </c>
      <c r="F1686">
        <v>7.115</v>
      </c>
    </row>
    <row r="1687" spans="5:6" ht="12.75">
      <c r="E1687" s="2">
        <v>35598</v>
      </c>
      <c r="F1687">
        <v>7.135</v>
      </c>
    </row>
    <row r="1688" spans="5:6" ht="12.75">
      <c r="E1688" s="2">
        <v>35599</v>
      </c>
      <c r="F1688">
        <v>7.225</v>
      </c>
    </row>
    <row r="1689" spans="5:6" ht="12.75">
      <c r="E1689" s="2">
        <v>35600</v>
      </c>
      <c r="F1689">
        <v>7.265</v>
      </c>
    </row>
    <row r="1690" spans="5:6" ht="12.75">
      <c r="E1690" s="2">
        <v>35601</v>
      </c>
      <c r="F1690">
        <v>7.265</v>
      </c>
    </row>
    <row r="1691" spans="5:6" ht="12.75">
      <c r="E1691" s="2">
        <v>35604</v>
      </c>
      <c r="F1691">
        <v>7.335</v>
      </c>
    </row>
    <row r="1692" spans="5:6" ht="12.75">
      <c r="E1692" s="2">
        <v>35605</v>
      </c>
      <c r="F1692">
        <v>7.345</v>
      </c>
    </row>
    <row r="1693" spans="5:6" ht="12.75">
      <c r="E1693" s="2">
        <v>35606</v>
      </c>
      <c r="F1693">
        <v>7.295</v>
      </c>
    </row>
    <row r="1694" spans="5:6" ht="12.75">
      <c r="E1694" s="2">
        <v>35607</v>
      </c>
      <c r="F1694">
        <v>7.295</v>
      </c>
    </row>
    <row r="1695" spans="5:6" ht="12.75">
      <c r="E1695" s="2">
        <v>35608</v>
      </c>
      <c r="F1695">
        <v>7.265</v>
      </c>
    </row>
    <row r="1696" spans="5:6" ht="12.75">
      <c r="E1696" s="2">
        <v>35611</v>
      </c>
      <c r="F1696">
        <v>7.325</v>
      </c>
    </row>
    <row r="1697" spans="5:6" ht="12.75">
      <c r="E1697" s="2">
        <v>35612</v>
      </c>
      <c r="F1697">
        <v>7.275</v>
      </c>
    </row>
    <row r="1698" spans="5:6" ht="12.75">
      <c r="E1698" s="2">
        <v>35613</v>
      </c>
      <c r="F1698">
        <v>7.415</v>
      </c>
    </row>
    <row r="1699" spans="5:6" ht="12.75">
      <c r="E1699" s="2">
        <v>35614</v>
      </c>
      <c r="F1699">
        <v>7.42</v>
      </c>
    </row>
    <row r="1700" spans="5:6" ht="12.75">
      <c r="E1700" s="2">
        <v>35615</v>
      </c>
      <c r="F1700">
        <v>7.41</v>
      </c>
    </row>
    <row r="1701" spans="5:6" ht="12.75">
      <c r="E1701" s="2">
        <v>35618</v>
      </c>
      <c r="F1701">
        <v>7.425</v>
      </c>
    </row>
    <row r="1702" spans="5:6" ht="12.75">
      <c r="E1702" s="2">
        <v>35619</v>
      </c>
      <c r="F1702">
        <v>7.48</v>
      </c>
    </row>
    <row r="1703" spans="5:6" ht="12.75">
      <c r="E1703" s="2">
        <v>35620</v>
      </c>
      <c r="F1703">
        <v>7.505</v>
      </c>
    </row>
    <row r="1704" spans="5:6" ht="12.75">
      <c r="E1704" s="2">
        <v>35621</v>
      </c>
      <c r="F1704">
        <v>7.495</v>
      </c>
    </row>
    <row r="1705" spans="5:6" ht="12.75">
      <c r="E1705" s="2">
        <v>35622</v>
      </c>
      <c r="F1705">
        <v>7.415</v>
      </c>
    </row>
    <row r="1706" spans="5:6" ht="12.75">
      <c r="E1706" s="2">
        <v>35625</v>
      </c>
      <c r="F1706">
        <v>7.45</v>
      </c>
    </row>
    <row r="1707" spans="5:6" ht="12.75">
      <c r="E1707" s="2">
        <v>35626</v>
      </c>
      <c r="F1707">
        <v>7.445</v>
      </c>
    </row>
    <row r="1708" spans="5:6" ht="12.75">
      <c r="E1708" s="2">
        <v>35627</v>
      </c>
      <c r="F1708">
        <v>7.405</v>
      </c>
    </row>
    <row r="1709" spans="5:6" ht="12.75">
      <c r="E1709" s="2">
        <v>35628</v>
      </c>
      <c r="F1709">
        <v>7.41</v>
      </c>
    </row>
    <row r="1710" spans="5:6" ht="12.75">
      <c r="E1710" s="2">
        <v>35629</v>
      </c>
      <c r="F1710">
        <v>7.44</v>
      </c>
    </row>
    <row r="1711" spans="5:6" ht="12.75">
      <c r="E1711" s="2">
        <v>35632</v>
      </c>
      <c r="F1711">
        <v>7.44</v>
      </c>
    </row>
    <row r="1712" spans="5:6" ht="12.75">
      <c r="E1712" s="2">
        <v>35633</v>
      </c>
      <c r="F1712">
        <v>7.415</v>
      </c>
    </row>
    <row r="1713" spans="5:6" ht="12.75">
      <c r="E1713" s="2">
        <v>35634</v>
      </c>
      <c r="F1713">
        <v>7.37</v>
      </c>
    </row>
    <row r="1714" spans="5:6" ht="12.75">
      <c r="E1714" s="2">
        <v>35635</v>
      </c>
      <c r="F1714">
        <v>7.36</v>
      </c>
    </row>
    <row r="1715" spans="5:6" ht="12.75">
      <c r="E1715" s="2">
        <v>35636</v>
      </c>
      <c r="F1715">
        <v>7.33</v>
      </c>
    </row>
    <row r="1716" spans="5:6" ht="12.75">
      <c r="E1716" s="2">
        <v>35639</v>
      </c>
      <c r="F1716">
        <v>7.35</v>
      </c>
    </row>
    <row r="1717" spans="5:6" ht="12.75">
      <c r="E1717" s="2">
        <v>35640</v>
      </c>
      <c r="F1717">
        <v>7.35</v>
      </c>
    </row>
    <row r="1718" spans="5:6" ht="12.75">
      <c r="E1718" s="2">
        <v>35641</v>
      </c>
      <c r="F1718">
        <v>7.335</v>
      </c>
    </row>
    <row r="1719" spans="5:6" ht="12.75">
      <c r="E1719" s="2">
        <v>35642</v>
      </c>
      <c r="F1719">
        <v>7.34</v>
      </c>
    </row>
    <row r="1720" spans="5:6" ht="12.75">
      <c r="E1720" s="2">
        <v>35643</v>
      </c>
      <c r="F1720">
        <v>7.4</v>
      </c>
    </row>
    <row r="1721" spans="5:6" ht="12.75">
      <c r="E1721" s="2">
        <v>35646</v>
      </c>
      <c r="F1721">
        <v>7.455</v>
      </c>
    </row>
    <row r="1722" spans="5:6" ht="12.75">
      <c r="E1722" s="2">
        <v>35647</v>
      </c>
      <c r="F1722">
        <v>7.455</v>
      </c>
    </row>
    <row r="1723" spans="5:6" ht="12.75">
      <c r="E1723" s="2">
        <v>35648</v>
      </c>
      <c r="F1723">
        <v>7.415</v>
      </c>
    </row>
    <row r="1724" spans="5:6" ht="12.75">
      <c r="E1724" s="2">
        <v>35649</v>
      </c>
      <c r="F1724">
        <v>7.305</v>
      </c>
    </row>
    <row r="1725" spans="5:6" ht="12.75">
      <c r="E1725" s="2">
        <v>35650</v>
      </c>
      <c r="F1725">
        <v>7.34</v>
      </c>
    </row>
    <row r="1726" spans="5:6" ht="12.75">
      <c r="E1726" s="2">
        <v>35653</v>
      </c>
      <c r="F1726">
        <v>7.38</v>
      </c>
    </row>
    <row r="1727" spans="5:6" ht="12.75">
      <c r="E1727" s="2">
        <v>35654</v>
      </c>
      <c r="F1727">
        <v>7.35</v>
      </c>
    </row>
    <row r="1728" spans="5:6" ht="12.75">
      <c r="E1728" s="2">
        <v>35655</v>
      </c>
      <c r="F1728">
        <v>7.385</v>
      </c>
    </row>
    <row r="1729" spans="5:6" ht="12.75">
      <c r="E1729" s="2">
        <v>35656</v>
      </c>
      <c r="F1729">
        <v>7.365</v>
      </c>
    </row>
    <row r="1730" spans="5:6" ht="12.75">
      <c r="E1730" s="2">
        <v>35657</v>
      </c>
      <c r="F1730">
        <v>7.375</v>
      </c>
    </row>
    <row r="1731" spans="5:6" ht="12.75">
      <c r="E1731" s="2">
        <v>35660</v>
      </c>
      <c r="F1731">
        <v>7.4</v>
      </c>
    </row>
    <row r="1732" spans="5:6" ht="12.75">
      <c r="E1732" s="2">
        <v>35661</v>
      </c>
      <c r="F1732">
        <v>7.4</v>
      </c>
    </row>
    <row r="1733" spans="5:6" ht="12.75">
      <c r="E1733" s="2">
        <v>35662</v>
      </c>
      <c r="F1733">
        <v>7.4</v>
      </c>
    </row>
    <row r="1734" spans="5:6" ht="12.75">
      <c r="E1734" s="2">
        <v>35663</v>
      </c>
      <c r="F1734">
        <v>7.405</v>
      </c>
    </row>
    <row r="1735" spans="5:6" ht="12.75">
      <c r="E1735" s="2">
        <v>35664</v>
      </c>
      <c r="F1735">
        <v>7.445</v>
      </c>
    </row>
    <row r="1736" spans="5:6" ht="12.75">
      <c r="E1736" s="2">
        <v>35667</v>
      </c>
      <c r="F1736">
        <v>7.445</v>
      </c>
    </row>
    <row r="1737" spans="5:6" ht="12.75">
      <c r="E1737" s="2">
        <v>35668</v>
      </c>
      <c r="F1737">
        <v>7.44</v>
      </c>
    </row>
    <row r="1738" spans="5:6" ht="12.75">
      <c r="E1738" s="2">
        <v>35669</v>
      </c>
      <c r="F1738">
        <v>7.45</v>
      </c>
    </row>
    <row r="1739" spans="5:6" ht="12.75">
      <c r="E1739" s="2">
        <v>35670</v>
      </c>
      <c r="F1739">
        <v>7.455</v>
      </c>
    </row>
    <row r="1740" spans="5:6" ht="12.75">
      <c r="E1740" s="2">
        <v>35671</v>
      </c>
      <c r="F1740">
        <v>7.455</v>
      </c>
    </row>
    <row r="1741" spans="5:6" ht="12.75">
      <c r="E1741" s="2">
        <v>35674</v>
      </c>
      <c r="F1741">
        <v>7.425</v>
      </c>
    </row>
    <row r="1742" spans="5:6" ht="12.75">
      <c r="E1742" s="2">
        <v>35675</v>
      </c>
      <c r="F1742">
        <v>7.395</v>
      </c>
    </row>
    <row r="1743" spans="5:6" ht="12.75">
      <c r="E1743" s="2">
        <v>35676</v>
      </c>
      <c r="F1743">
        <v>7.365</v>
      </c>
    </row>
    <row r="1744" spans="5:6" ht="12.75">
      <c r="E1744" s="2">
        <v>35677</v>
      </c>
      <c r="F1744">
        <v>7.37</v>
      </c>
    </row>
    <row r="1745" spans="5:6" ht="12.75">
      <c r="E1745" s="2">
        <v>35678</v>
      </c>
      <c r="F1745">
        <v>7.355</v>
      </c>
    </row>
    <row r="1746" spans="5:6" ht="12.75">
      <c r="E1746" s="2">
        <v>35681</v>
      </c>
      <c r="F1746">
        <v>7.34</v>
      </c>
    </row>
    <row r="1747" spans="5:6" ht="12.75">
      <c r="E1747" s="2">
        <v>35682</v>
      </c>
      <c r="F1747">
        <v>7.345</v>
      </c>
    </row>
    <row r="1748" spans="5:6" ht="12.75">
      <c r="E1748" s="2">
        <v>35683</v>
      </c>
      <c r="F1748">
        <v>7.35</v>
      </c>
    </row>
    <row r="1749" spans="5:6" ht="12.75">
      <c r="E1749" s="2">
        <v>35684</v>
      </c>
      <c r="F1749">
        <v>7.34</v>
      </c>
    </row>
    <row r="1750" spans="5:6" ht="12.75">
      <c r="E1750" s="2">
        <v>35685</v>
      </c>
      <c r="F1750">
        <v>7.325</v>
      </c>
    </row>
    <row r="1751" spans="5:6" ht="12.75">
      <c r="E1751" s="2">
        <v>35688</v>
      </c>
      <c r="F1751">
        <v>7.27</v>
      </c>
    </row>
    <row r="1752" spans="5:6" ht="12.75">
      <c r="E1752" s="2">
        <v>35689</v>
      </c>
      <c r="F1752">
        <v>7.17</v>
      </c>
    </row>
    <row r="1753" spans="5:6" ht="12.75">
      <c r="E1753" s="2">
        <v>35690</v>
      </c>
      <c r="F1753">
        <v>7.175</v>
      </c>
    </row>
    <row r="1754" spans="5:6" ht="12.75">
      <c r="E1754" s="2">
        <v>35691</v>
      </c>
      <c r="F1754">
        <v>7.195</v>
      </c>
    </row>
    <row r="1755" spans="5:6" ht="12.75">
      <c r="E1755" s="2">
        <v>35692</v>
      </c>
      <c r="F1755">
        <v>7.225</v>
      </c>
    </row>
    <row r="1756" spans="5:6" ht="12.75">
      <c r="E1756" s="2">
        <v>35695</v>
      </c>
      <c r="F1756">
        <v>7.24</v>
      </c>
    </row>
    <row r="1757" spans="5:6" ht="12.75">
      <c r="E1757" s="2">
        <v>35696</v>
      </c>
      <c r="F1757">
        <v>7.27</v>
      </c>
    </row>
    <row r="1758" spans="5:6" ht="12.75">
      <c r="E1758" s="2">
        <v>35697</v>
      </c>
      <c r="F1758">
        <v>7.255</v>
      </c>
    </row>
    <row r="1759" spans="5:6" ht="12.75">
      <c r="E1759" s="2">
        <v>35698</v>
      </c>
      <c r="F1759">
        <v>7.29</v>
      </c>
    </row>
    <row r="1760" spans="5:6" ht="12.75">
      <c r="E1760" s="2">
        <v>35699</v>
      </c>
      <c r="F1760">
        <v>7.18</v>
      </c>
    </row>
    <row r="1761" spans="5:6" ht="12.75">
      <c r="E1761" s="2">
        <v>35702</v>
      </c>
      <c r="F1761">
        <v>7.255</v>
      </c>
    </row>
    <row r="1762" spans="5:6" ht="12.75">
      <c r="E1762" s="2">
        <v>35703</v>
      </c>
      <c r="F1762">
        <v>7.265</v>
      </c>
    </row>
    <row r="1763" spans="5:6" ht="12.75">
      <c r="E1763" s="2">
        <v>35704</v>
      </c>
      <c r="F1763">
        <v>7.245</v>
      </c>
    </row>
    <row r="1764" spans="5:6" ht="12.75">
      <c r="E1764" s="2">
        <v>35705</v>
      </c>
      <c r="F1764">
        <v>7.265</v>
      </c>
    </row>
    <row r="1765" spans="5:6" ht="12.75">
      <c r="E1765" s="2">
        <v>35706</v>
      </c>
      <c r="F1765">
        <v>7.205</v>
      </c>
    </row>
    <row r="1766" spans="5:6" ht="12.75">
      <c r="E1766" s="2">
        <v>35709</v>
      </c>
      <c r="F1766">
        <v>7.255</v>
      </c>
    </row>
    <row r="1767" spans="5:6" ht="12.75">
      <c r="E1767" s="2">
        <v>35710</v>
      </c>
      <c r="F1767">
        <v>7.295</v>
      </c>
    </row>
    <row r="1768" spans="5:6" ht="12.75">
      <c r="E1768" s="2">
        <v>35711</v>
      </c>
      <c r="F1768">
        <v>7.325</v>
      </c>
    </row>
    <row r="1769" spans="5:6" ht="12.75">
      <c r="E1769" s="2">
        <v>35712</v>
      </c>
      <c r="F1769">
        <v>7.365</v>
      </c>
    </row>
    <row r="1770" spans="5:6" ht="12.75">
      <c r="E1770" s="2">
        <v>35713</v>
      </c>
      <c r="F1770">
        <v>7.365</v>
      </c>
    </row>
    <row r="1771" spans="5:6" ht="12.75">
      <c r="E1771" s="2">
        <v>35716</v>
      </c>
      <c r="F1771">
        <v>7.325</v>
      </c>
    </row>
    <row r="1772" spans="5:6" ht="12.75">
      <c r="E1772" s="2">
        <v>35717</v>
      </c>
      <c r="F1772">
        <v>7.29</v>
      </c>
    </row>
    <row r="1773" spans="5:6" ht="12.75">
      <c r="E1773" s="2">
        <v>35718</v>
      </c>
      <c r="F1773">
        <v>7.225</v>
      </c>
    </row>
    <row r="1774" spans="5:6" ht="12.75">
      <c r="E1774" s="2">
        <v>35719</v>
      </c>
      <c r="F1774">
        <v>7.225</v>
      </c>
    </row>
    <row r="1775" spans="5:6" ht="12.75">
      <c r="E1775" s="2">
        <v>35720</v>
      </c>
      <c r="F1775">
        <v>7.225</v>
      </c>
    </row>
    <row r="1776" spans="5:6" ht="12.75">
      <c r="E1776" s="2">
        <v>35723</v>
      </c>
      <c r="F1776">
        <v>7.31</v>
      </c>
    </row>
    <row r="1777" spans="5:6" ht="12.75">
      <c r="E1777" s="2">
        <v>35724</v>
      </c>
      <c r="F1777">
        <v>7.29</v>
      </c>
    </row>
    <row r="1778" spans="5:6" ht="12.75">
      <c r="E1778" s="2">
        <v>35725</v>
      </c>
      <c r="F1778">
        <v>7.305</v>
      </c>
    </row>
    <row r="1779" spans="5:6" ht="12.75">
      <c r="E1779" s="2">
        <v>35726</v>
      </c>
      <c r="F1779">
        <v>7.295</v>
      </c>
    </row>
    <row r="1780" spans="5:6" ht="12.75">
      <c r="E1780" s="2">
        <v>35727</v>
      </c>
      <c r="F1780">
        <v>7.295</v>
      </c>
    </row>
    <row r="1781" spans="5:6" ht="12.75">
      <c r="E1781" s="2">
        <v>35730</v>
      </c>
      <c r="F1781">
        <v>7.315</v>
      </c>
    </row>
    <row r="1782" spans="5:6" ht="12.75">
      <c r="E1782" s="2">
        <v>35731</v>
      </c>
      <c r="F1782">
        <v>7.27</v>
      </c>
    </row>
    <row r="1783" spans="5:6" ht="12.75">
      <c r="E1783" s="2">
        <v>35732</v>
      </c>
      <c r="F1783">
        <v>7.3</v>
      </c>
    </row>
    <row r="1784" spans="5:6" ht="12.75">
      <c r="E1784" s="2">
        <v>35733</v>
      </c>
      <c r="F1784">
        <v>7.255</v>
      </c>
    </row>
    <row r="1785" spans="5:6" ht="12.75">
      <c r="E1785" s="2">
        <v>35734</v>
      </c>
      <c r="F1785">
        <v>7.275</v>
      </c>
    </row>
    <row r="1786" spans="5:6" ht="12.75">
      <c r="E1786" s="2">
        <v>35737</v>
      </c>
      <c r="F1786">
        <v>7.295</v>
      </c>
    </row>
    <row r="1787" spans="5:6" ht="12.75">
      <c r="E1787" s="2">
        <v>35738</v>
      </c>
      <c r="F1787">
        <v>7.305</v>
      </c>
    </row>
    <row r="1788" spans="5:6" ht="12.75">
      <c r="E1788" s="2">
        <v>35739</v>
      </c>
      <c r="F1788">
        <v>7.335</v>
      </c>
    </row>
    <row r="1789" spans="5:6" ht="12.75">
      <c r="E1789" s="2">
        <v>35740</v>
      </c>
      <c r="F1789">
        <v>7.445</v>
      </c>
    </row>
    <row r="1790" spans="5:6" ht="12.75">
      <c r="E1790" s="2">
        <v>35741</v>
      </c>
      <c r="F1790">
        <v>7.485</v>
      </c>
    </row>
    <row r="1791" spans="5:6" ht="12.75">
      <c r="E1791" s="2">
        <v>35744</v>
      </c>
      <c r="F1791">
        <v>7.485</v>
      </c>
    </row>
    <row r="1792" spans="5:6" ht="12.75">
      <c r="E1792" s="2">
        <v>35745</v>
      </c>
      <c r="F1792">
        <v>7.645</v>
      </c>
    </row>
    <row r="1793" spans="5:6" ht="12.75">
      <c r="E1793" s="2">
        <v>35746</v>
      </c>
      <c r="F1793">
        <v>7.685</v>
      </c>
    </row>
    <row r="1794" spans="5:6" ht="12.75">
      <c r="E1794" s="2">
        <v>35747</v>
      </c>
      <c r="F1794">
        <v>7.635</v>
      </c>
    </row>
    <row r="1795" spans="5:6" ht="12.75">
      <c r="E1795" s="2">
        <v>35748</v>
      </c>
      <c r="F1795">
        <v>7.595</v>
      </c>
    </row>
    <row r="1796" spans="5:6" ht="12.75">
      <c r="E1796" s="2">
        <v>35751</v>
      </c>
      <c r="F1796">
        <v>7.595</v>
      </c>
    </row>
    <row r="1797" spans="5:6" ht="12.75">
      <c r="E1797" s="2">
        <v>35752</v>
      </c>
      <c r="F1797">
        <v>7.605</v>
      </c>
    </row>
    <row r="1798" spans="5:6" ht="12.75">
      <c r="E1798" s="2">
        <v>35753</v>
      </c>
      <c r="F1798">
        <v>7.595</v>
      </c>
    </row>
    <row r="1799" spans="5:6" ht="12.75">
      <c r="E1799" s="2">
        <v>35754</v>
      </c>
      <c r="F1799">
        <v>7.525</v>
      </c>
    </row>
    <row r="1800" spans="5:6" ht="12.75">
      <c r="E1800" s="2">
        <v>35755</v>
      </c>
      <c r="F1800">
        <v>7.535</v>
      </c>
    </row>
    <row r="1801" spans="5:6" ht="12.75">
      <c r="E1801" s="2">
        <v>35758</v>
      </c>
      <c r="F1801">
        <v>7.505</v>
      </c>
    </row>
    <row r="1802" spans="5:6" ht="12.75">
      <c r="E1802" s="2">
        <v>35759</v>
      </c>
      <c r="F1802">
        <v>7.475</v>
      </c>
    </row>
    <row r="1803" spans="5:6" ht="12.75">
      <c r="E1803" s="2">
        <v>35760</v>
      </c>
      <c r="F1803">
        <v>7.525</v>
      </c>
    </row>
    <row r="1804" spans="5:6" ht="12.75">
      <c r="E1804" s="2">
        <v>35761</v>
      </c>
      <c r="F1804">
        <v>7.555</v>
      </c>
    </row>
    <row r="1805" spans="5:6" ht="12.75">
      <c r="E1805" s="2">
        <v>35762</v>
      </c>
      <c r="F1805">
        <v>7.555</v>
      </c>
    </row>
    <row r="1806" spans="5:6" ht="12.75">
      <c r="E1806" s="2">
        <v>35765</v>
      </c>
      <c r="F1806">
        <v>7.545</v>
      </c>
    </row>
    <row r="1807" spans="5:6" ht="12.75">
      <c r="E1807" s="2">
        <v>35766</v>
      </c>
      <c r="F1807">
        <v>7.555</v>
      </c>
    </row>
    <row r="1808" spans="5:6" ht="12.75">
      <c r="E1808" s="2">
        <v>35767</v>
      </c>
      <c r="F1808">
        <v>7.555</v>
      </c>
    </row>
    <row r="1809" spans="5:6" ht="12.75">
      <c r="E1809" s="2">
        <v>35768</v>
      </c>
      <c r="F1809">
        <v>7.505</v>
      </c>
    </row>
    <row r="1810" spans="5:6" ht="12.75">
      <c r="E1810" s="2">
        <v>35769</v>
      </c>
      <c r="F1810">
        <v>7.515</v>
      </c>
    </row>
    <row r="1811" spans="5:6" ht="12.75">
      <c r="E1811" s="2">
        <v>35772</v>
      </c>
      <c r="F1811">
        <v>7.485</v>
      </c>
    </row>
    <row r="1812" spans="5:6" ht="12.75">
      <c r="E1812" s="2">
        <v>35773</v>
      </c>
      <c r="F1812">
        <v>7.425</v>
      </c>
    </row>
    <row r="1813" spans="5:6" ht="12.75">
      <c r="E1813" s="2">
        <v>35774</v>
      </c>
      <c r="F1813">
        <v>7.43</v>
      </c>
    </row>
    <row r="1814" spans="5:6" ht="12.75">
      <c r="E1814" s="2">
        <v>35775</v>
      </c>
      <c r="F1814">
        <v>7.34</v>
      </c>
    </row>
    <row r="1815" spans="5:6" ht="12.75">
      <c r="E1815" s="2">
        <v>35776</v>
      </c>
      <c r="F1815">
        <v>7.36</v>
      </c>
    </row>
    <row r="1816" spans="5:6" ht="12.75">
      <c r="E1816" s="2">
        <v>35779</v>
      </c>
      <c r="F1816">
        <v>7.3</v>
      </c>
    </row>
    <row r="1817" spans="5:6" ht="12.75">
      <c r="E1817" s="2">
        <v>35780</v>
      </c>
      <c r="F1817">
        <v>7.27</v>
      </c>
    </row>
    <row r="1818" spans="5:6" ht="12.75">
      <c r="E1818" s="2">
        <v>35781</v>
      </c>
      <c r="F1818">
        <v>7.28</v>
      </c>
    </row>
    <row r="1819" spans="5:6" ht="12.75">
      <c r="E1819" s="2">
        <v>35782</v>
      </c>
      <c r="F1819">
        <v>7.3</v>
      </c>
    </row>
    <row r="1820" spans="5:6" ht="12.75">
      <c r="E1820" s="2">
        <v>35783</v>
      </c>
      <c r="F1820">
        <v>7.25</v>
      </c>
    </row>
    <row r="1821" spans="5:6" ht="12.75">
      <c r="E1821" s="2">
        <v>35786</v>
      </c>
      <c r="F1821">
        <v>7.25</v>
      </c>
    </row>
    <row r="1822" spans="5:6" ht="12.75">
      <c r="E1822" s="2">
        <v>35787</v>
      </c>
      <c r="F1822">
        <v>7.19</v>
      </c>
    </row>
    <row r="1823" spans="5:6" ht="12.75">
      <c r="E1823" s="2">
        <v>35788</v>
      </c>
      <c r="F1823">
        <v>7.22</v>
      </c>
    </row>
    <row r="1824" spans="5:6" ht="12.75">
      <c r="E1824" s="2">
        <v>35789</v>
      </c>
      <c r="F1824">
        <v>7.2</v>
      </c>
    </row>
    <row r="1825" spans="5:6" ht="12.75">
      <c r="E1825" s="2">
        <v>35790</v>
      </c>
      <c r="F1825">
        <v>7.205</v>
      </c>
    </row>
    <row r="1826" spans="5:6" ht="12.75">
      <c r="E1826" s="2">
        <v>35793</v>
      </c>
      <c r="F1826">
        <v>7.195</v>
      </c>
    </row>
    <row r="1827" spans="5:6" ht="12.75">
      <c r="E1827" s="2">
        <v>35794</v>
      </c>
      <c r="F1827">
        <v>7.13</v>
      </c>
    </row>
    <row r="1828" spans="5:6" ht="12.75">
      <c r="E1828" s="2">
        <v>35795</v>
      </c>
      <c r="F1828">
        <v>7.25</v>
      </c>
    </row>
    <row r="1829" spans="5:6" ht="12.75">
      <c r="E1829" s="2">
        <v>35796</v>
      </c>
      <c r="F1829">
        <v>7.25</v>
      </c>
    </row>
    <row r="1830" spans="5:6" ht="12.75">
      <c r="E1830" s="2">
        <v>35797</v>
      </c>
      <c r="F1830">
        <v>7.24</v>
      </c>
    </row>
    <row r="1831" spans="5:6" ht="12.75">
      <c r="E1831" s="2">
        <v>35800</v>
      </c>
      <c r="F1831">
        <v>7.12</v>
      </c>
    </row>
    <row r="1832" spans="5:6" ht="12.75">
      <c r="E1832" s="2">
        <v>35801</v>
      </c>
      <c r="F1832">
        <v>7.11</v>
      </c>
    </row>
    <row r="1833" spans="5:6" ht="12.75">
      <c r="E1833" s="2">
        <v>35802</v>
      </c>
      <c r="F1833">
        <v>7.12</v>
      </c>
    </row>
    <row r="1834" spans="5:6" ht="12.75">
      <c r="E1834" s="2">
        <v>35803</v>
      </c>
      <c r="F1834">
        <v>7.07</v>
      </c>
    </row>
    <row r="1835" spans="5:6" ht="12.75">
      <c r="E1835" s="2">
        <v>35804</v>
      </c>
      <c r="F1835">
        <v>7.04</v>
      </c>
    </row>
    <row r="1836" spans="5:6" ht="12.75">
      <c r="E1836" s="2">
        <v>35807</v>
      </c>
      <c r="F1836">
        <v>6.99</v>
      </c>
    </row>
    <row r="1837" spans="5:6" ht="12.75">
      <c r="E1837" s="2">
        <v>35808</v>
      </c>
      <c r="F1837">
        <v>7.02</v>
      </c>
    </row>
    <row r="1838" spans="5:6" ht="12.75">
      <c r="E1838" s="2">
        <v>35809</v>
      </c>
      <c r="F1838">
        <v>7.11</v>
      </c>
    </row>
    <row r="1839" spans="5:6" ht="12.75">
      <c r="E1839" s="2">
        <v>35810</v>
      </c>
      <c r="F1839">
        <v>7.14</v>
      </c>
    </row>
    <row r="1840" spans="5:6" ht="12.75">
      <c r="E1840" s="2">
        <v>35811</v>
      </c>
      <c r="F1840">
        <v>7.2</v>
      </c>
    </row>
    <row r="1841" spans="5:6" ht="12.75">
      <c r="E1841" s="2">
        <v>35814</v>
      </c>
      <c r="F1841">
        <v>7.255</v>
      </c>
    </row>
    <row r="1842" spans="5:6" ht="12.75">
      <c r="E1842" s="2">
        <v>35815</v>
      </c>
      <c r="F1842">
        <v>7.215</v>
      </c>
    </row>
    <row r="1843" spans="5:6" ht="12.75">
      <c r="E1843" s="2">
        <v>35816</v>
      </c>
      <c r="F1843">
        <v>7.185</v>
      </c>
    </row>
    <row r="1844" spans="5:6" ht="12.75">
      <c r="E1844" s="2">
        <v>35817</v>
      </c>
      <c r="F1844">
        <v>7.105</v>
      </c>
    </row>
    <row r="1845" spans="5:6" ht="12.75">
      <c r="E1845" s="2">
        <v>35818</v>
      </c>
      <c r="F1845">
        <v>7.105</v>
      </c>
    </row>
    <row r="1846" spans="5:6" ht="12.75">
      <c r="E1846" s="2">
        <v>35821</v>
      </c>
      <c r="F1846">
        <v>7.13</v>
      </c>
    </row>
    <row r="1847" spans="5:6" ht="12.75">
      <c r="E1847" s="2">
        <v>35822</v>
      </c>
      <c r="F1847">
        <v>7.08</v>
      </c>
    </row>
    <row r="1848" spans="5:6" ht="12.75">
      <c r="E1848" s="2">
        <v>35823</v>
      </c>
      <c r="F1848">
        <v>7.09</v>
      </c>
    </row>
    <row r="1849" spans="5:6" ht="12.75">
      <c r="E1849" s="2">
        <v>35824</v>
      </c>
      <c r="F1849">
        <v>7.02</v>
      </c>
    </row>
    <row r="1850" spans="5:6" ht="12.75">
      <c r="E1850" s="2">
        <v>35825</v>
      </c>
      <c r="F1850">
        <v>7.05</v>
      </c>
    </row>
    <row r="1851" spans="5:6" ht="12.75">
      <c r="E1851" s="2">
        <v>35828</v>
      </c>
      <c r="F1851">
        <v>7.06</v>
      </c>
    </row>
    <row r="1852" spans="5:6" ht="12.75">
      <c r="E1852" s="2">
        <v>35829</v>
      </c>
      <c r="F1852">
        <v>7.04</v>
      </c>
    </row>
    <row r="1853" spans="5:6" ht="12.75">
      <c r="E1853" s="2">
        <v>35830</v>
      </c>
      <c r="F1853">
        <v>7.06</v>
      </c>
    </row>
    <row r="1854" spans="5:6" ht="12.75">
      <c r="E1854" s="2">
        <v>35831</v>
      </c>
      <c r="F1854">
        <v>7.05</v>
      </c>
    </row>
    <row r="1855" spans="5:6" ht="12.75">
      <c r="E1855" s="2">
        <v>35832</v>
      </c>
      <c r="F1855">
        <v>7.01</v>
      </c>
    </row>
    <row r="1856" spans="5:6" ht="12.75">
      <c r="E1856" s="2">
        <v>35835</v>
      </c>
      <c r="F1856">
        <v>6.99</v>
      </c>
    </row>
    <row r="1857" spans="5:6" ht="12.75">
      <c r="E1857" s="2">
        <v>35836</v>
      </c>
      <c r="F1857">
        <v>6.94</v>
      </c>
    </row>
    <row r="1858" spans="5:6" ht="12.75">
      <c r="E1858" s="2">
        <v>35837</v>
      </c>
      <c r="F1858">
        <v>6.96</v>
      </c>
    </row>
    <row r="1859" spans="5:6" ht="12.75">
      <c r="E1859" s="2">
        <v>35838</v>
      </c>
      <c r="F1859">
        <v>7</v>
      </c>
    </row>
    <row r="1860" spans="5:6" ht="12.75">
      <c r="E1860" s="2">
        <v>35839</v>
      </c>
      <c r="F1860">
        <v>6.99</v>
      </c>
    </row>
    <row r="1861" spans="5:6" ht="12.75">
      <c r="E1861" s="2">
        <v>35842</v>
      </c>
      <c r="F1861">
        <v>6.96</v>
      </c>
    </row>
    <row r="1862" spans="5:6" ht="12.75">
      <c r="E1862" s="2">
        <v>35843</v>
      </c>
      <c r="F1862">
        <v>7.03</v>
      </c>
    </row>
    <row r="1863" spans="5:6" ht="12.75">
      <c r="E1863" s="2">
        <v>35844</v>
      </c>
      <c r="F1863">
        <v>7.07</v>
      </c>
    </row>
    <row r="1864" spans="5:6" ht="12.75">
      <c r="E1864" s="2">
        <v>35845</v>
      </c>
      <c r="F1864">
        <v>7.07</v>
      </c>
    </row>
    <row r="1865" spans="5:6" ht="12.75">
      <c r="E1865" s="2">
        <v>35846</v>
      </c>
      <c r="F1865">
        <v>7.05</v>
      </c>
    </row>
    <row r="1866" spans="5:6" ht="12.75">
      <c r="E1866" s="2">
        <v>35849</v>
      </c>
      <c r="F1866">
        <v>7.04</v>
      </c>
    </row>
    <row r="1867" spans="5:6" ht="12.75">
      <c r="E1867" s="2">
        <v>35850</v>
      </c>
      <c r="F1867">
        <v>7.09</v>
      </c>
    </row>
    <row r="1868" spans="5:6" ht="12.75">
      <c r="E1868" s="2">
        <v>35851</v>
      </c>
      <c r="F1868">
        <v>7.06</v>
      </c>
    </row>
    <row r="1869" spans="5:6" ht="12.75">
      <c r="E1869" s="2">
        <v>35852</v>
      </c>
      <c r="F1869">
        <v>7.12</v>
      </c>
    </row>
    <row r="1870" spans="5:6" ht="12.75">
      <c r="E1870" s="2">
        <v>35853</v>
      </c>
      <c r="F1870">
        <v>7.18</v>
      </c>
    </row>
    <row r="1871" spans="5:6" ht="12.75">
      <c r="E1871" s="2">
        <v>35856</v>
      </c>
      <c r="F1871">
        <v>7.11</v>
      </c>
    </row>
    <row r="1872" spans="5:6" ht="12.75">
      <c r="E1872" s="2">
        <v>35857</v>
      </c>
      <c r="F1872">
        <v>7.17</v>
      </c>
    </row>
    <row r="1873" spans="5:6" ht="12.75">
      <c r="E1873" s="2">
        <v>35858</v>
      </c>
      <c r="F1873">
        <v>7.18</v>
      </c>
    </row>
    <row r="1874" spans="5:6" ht="12.75">
      <c r="E1874" s="2">
        <v>35859</v>
      </c>
      <c r="F1874">
        <v>7.09</v>
      </c>
    </row>
    <row r="1875" spans="5:6" ht="12.75">
      <c r="E1875" s="2">
        <v>35860</v>
      </c>
      <c r="F1875">
        <v>7.09</v>
      </c>
    </row>
    <row r="1876" spans="5:6" ht="12.75">
      <c r="E1876" s="2">
        <v>35863</v>
      </c>
      <c r="F1876">
        <v>7.01</v>
      </c>
    </row>
    <row r="1877" spans="5:6" ht="12.75">
      <c r="E1877" s="2">
        <v>35864</v>
      </c>
      <c r="F1877">
        <v>7.03</v>
      </c>
    </row>
    <row r="1878" spans="5:6" ht="12.75">
      <c r="E1878" s="2">
        <v>35865</v>
      </c>
      <c r="F1878">
        <v>7.07</v>
      </c>
    </row>
    <row r="1879" spans="5:6" ht="12.75">
      <c r="E1879" s="2">
        <v>35866</v>
      </c>
      <c r="F1879">
        <v>7.05</v>
      </c>
    </row>
    <row r="1880" spans="5:6" ht="12.75">
      <c r="E1880" s="2">
        <v>35867</v>
      </c>
      <c r="F1880">
        <v>7.11</v>
      </c>
    </row>
    <row r="1881" spans="5:6" ht="12.75">
      <c r="E1881" s="2">
        <v>35870</v>
      </c>
      <c r="F1881">
        <v>7.09</v>
      </c>
    </row>
    <row r="1882" spans="5:6" ht="12.75">
      <c r="E1882" s="2">
        <v>35871</v>
      </c>
      <c r="F1882">
        <v>7.19</v>
      </c>
    </row>
    <row r="1883" spans="5:6" ht="12.75">
      <c r="E1883" s="2">
        <v>35872</v>
      </c>
      <c r="F1883">
        <v>7.14</v>
      </c>
    </row>
    <row r="1884" spans="5:6" ht="12.75">
      <c r="E1884" s="2">
        <v>35873</v>
      </c>
      <c r="F1884">
        <v>7.17</v>
      </c>
    </row>
    <row r="1885" spans="5:6" ht="12.75">
      <c r="E1885" s="2">
        <v>35874</v>
      </c>
      <c r="F1885">
        <v>7.13</v>
      </c>
    </row>
    <row r="1886" spans="5:6" ht="12.75">
      <c r="E1886" s="2">
        <v>35877</v>
      </c>
      <c r="F1886">
        <v>7.1</v>
      </c>
    </row>
    <row r="1887" spans="5:6" ht="12.75">
      <c r="E1887" s="2">
        <v>35878</v>
      </c>
      <c r="F1887">
        <v>7.1</v>
      </c>
    </row>
    <row r="1888" spans="5:6" ht="12.75">
      <c r="E1888" s="2">
        <v>35879</v>
      </c>
      <c r="F1888">
        <v>7.16</v>
      </c>
    </row>
    <row r="1889" spans="5:6" ht="12.75">
      <c r="E1889" s="2">
        <v>35880</v>
      </c>
      <c r="F1889">
        <v>7.19</v>
      </c>
    </row>
    <row r="1890" spans="5:6" ht="12.75">
      <c r="E1890" s="2">
        <v>35881</v>
      </c>
      <c r="F1890">
        <v>7.24</v>
      </c>
    </row>
    <row r="1891" spans="5:6" ht="12.75">
      <c r="E1891" s="2">
        <v>35884</v>
      </c>
      <c r="F1891">
        <v>7.21</v>
      </c>
    </row>
    <row r="1892" spans="5:6" ht="12.75">
      <c r="E1892" s="2">
        <v>35885</v>
      </c>
      <c r="F1892">
        <v>7.17</v>
      </c>
    </row>
    <row r="1893" spans="5:6" ht="12.75">
      <c r="E1893" s="2">
        <v>35886</v>
      </c>
      <c r="F1893">
        <v>7.19</v>
      </c>
    </row>
    <row r="1894" spans="5:6" ht="12.75">
      <c r="E1894" s="2">
        <v>35887</v>
      </c>
      <c r="F1894">
        <v>7.13</v>
      </c>
    </row>
    <row r="1895" spans="5:6" ht="12.75">
      <c r="E1895" s="2">
        <v>35888</v>
      </c>
      <c r="F1895">
        <v>7.12</v>
      </c>
    </row>
    <row r="1896" spans="5:6" ht="12.75">
      <c r="E1896" s="2">
        <v>35891</v>
      </c>
      <c r="F1896">
        <v>7.09</v>
      </c>
    </row>
    <row r="1897" spans="5:6" ht="12.75">
      <c r="E1897" s="2">
        <v>35892</v>
      </c>
      <c r="F1897">
        <v>7.08</v>
      </c>
    </row>
    <row r="1898" spans="5:6" ht="12.75">
      <c r="E1898" s="2">
        <v>35893</v>
      </c>
      <c r="F1898">
        <v>7.04</v>
      </c>
    </row>
    <row r="1899" spans="5:6" ht="12.75">
      <c r="E1899" s="2">
        <v>35894</v>
      </c>
      <c r="F1899">
        <v>7.05</v>
      </c>
    </row>
    <row r="1900" spans="5:6" ht="12.75">
      <c r="E1900" s="2">
        <v>35895</v>
      </c>
      <c r="F1900">
        <v>7.06</v>
      </c>
    </row>
    <row r="1901" spans="5:6" ht="12.75">
      <c r="E1901" s="2">
        <v>35898</v>
      </c>
      <c r="F1901">
        <v>7.03</v>
      </c>
    </row>
    <row r="1902" spans="5:6" ht="12.75">
      <c r="E1902" s="2">
        <v>35899</v>
      </c>
      <c r="F1902">
        <v>7.05</v>
      </c>
    </row>
    <row r="1903" spans="5:6" ht="12.75">
      <c r="E1903" s="2">
        <v>35900</v>
      </c>
      <c r="F1903">
        <v>7.02</v>
      </c>
    </row>
    <row r="1904" spans="5:6" ht="12.75">
      <c r="E1904" s="2">
        <v>35901</v>
      </c>
      <c r="F1904">
        <v>7.07</v>
      </c>
    </row>
    <row r="1905" spans="5:6" ht="12.75">
      <c r="E1905" s="2">
        <v>35902</v>
      </c>
      <c r="F1905">
        <v>7.06</v>
      </c>
    </row>
    <row r="1906" spans="5:6" ht="12.75">
      <c r="E1906" s="2">
        <v>35905</v>
      </c>
      <c r="F1906">
        <v>7.07</v>
      </c>
    </row>
    <row r="1907" spans="5:6" ht="12.75">
      <c r="E1907" s="2">
        <v>35906</v>
      </c>
      <c r="F1907">
        <v>7.06</v>
      </c>
    </row>
    <row r="1908" spans="5:6" ht="12.75">
      <c r="E1908" s="2">
        <v>35907</v>
      </c>
      <c r="F1908">
        <v>7.04</v>
      </c>
    </row>
    <row r="1909" spans="5:6" ht="12.75">
      <c r="E1909" s="2">
        <v>35908</v>
      </c>
      <c r="F1909">
        <v>6.99</v>
      </c>
    </row>
    <row r="1910" spans="5:6" ht="12.75">
      <c r="E1910" s="2">
        <v>35909</v>
      </c>
      <c r="F1910">
        <v>6.95</v>
      </c>
    </row>
    <row r="1911" spans="5:6" ht="12.75">
      <c r="E1911" s="2">
        <v>35912</v>
      </c>
      <c r="F1911">
        <v>6.98</v>
      </c>
    </row>
    <row r="1912" spans="5:6" ht="12.75">
      <c r="E1912" s="2">
        <v>35913</v>
      </c>
      <c r="F1912">
        <v>6.94</v>
      </c>
    </row>
    <row r="1913" spans="5:6" ht="12.75">
      <c r="E1913" s="2">
        <v>35914</v>
      </c>
      <c r="F1913">
        <v>6.93</v>
      </c>
    </row>
    <row r="1914" spans="5:6" ht="12.75">
      <c r="E1914" s="2">
        <v>35915</v>
      </c>
      <c r="F1914">
        <v>6.91</v>
      </c>
    </row>
    <row r="1915" spans="5:6" ht="12.75">
      <c r="E1915" s="2">
        <v>35916</v>
      </c>
      <c r="F1915">
        <v>6.88</v>
      </c>
    </row>
    <row r="1916" spans="5:6" ht="12.75">
      <c r="E1916" s="2">
        <v>35919</v>
      </c>
      <c r="F1916">
        <v>6.87</v>
      </c>
    </row>
    <row r="1917" spans="5:6" ht="12.75">
      <c r="E1917" s="2">
        <v>35920</v>
      </c>
      <c r="F1917">
        <v>6.91</v>
      </c>
    </row>
    <row r="1918" spans="5:6" ht="12.75">
      <c r="E1918" s="2">
        <v>35921</v>
      </c>
      <c r="F1918">
        <v>6.91</v>
      </c>
    </row>
    <row r="1919" spans="5:6" ht="12.75">
      <c r="E1919" s="2">
        <v>35922</v>
      </c>
      <c r="F1919">
        <v>6.96</v>
      </c>
    </row>
    <row r="1920" spans="5:6" ht="12.75">
      <c r="E1920" s="2">
        <v>35923</v>
      </c>
      <c r="F1920">
        <v>6.97</v>
      </c>
    </row>
    <row r="1921" spans="5:6" ht="12.75">
      <c r="E1921" s="2">
        <v>35926</v>
      </c>
      <c r="F1921">
        <v>6.97</v>
      </c>
    </row>
    <row r="1922" spans="5:6" ht="12.75">
      <c r="E1922" s="2">
        <v>35927</v>
      </c>
      <c r="F1922">
        <v>6.96</v>
      </c>
    </row>
    <row r="1923" spans="5:6" ht="12.75">
      <c r="E1923" s="2">
        <v>35928</v>
      </c>
      <c r="F1923">
        <v>7.01</v>
      </c>
    </row>
    <row r="1924" spans="5:6" ht="12.75">
      <c r="E1924" s="2">
        <v>35929</v>
      </c>
      <c r="F1924">
        <v>7.05</v>
      </c>
    </row>
    <row r="1925" spans="5:6" ht="12.75">
      <c r="E1925" s="2">
        <v>35930</v>
      </c>
      <c r="F1925">
        <v>7.05</v>
      </c>
    </row>
    <row r="1926" spans="5:6" ht="12.75">
      <c r="E1926" s="2">
        <v>35933</v>
      </c>
      <c r="F1926">
        <v>7.06</v>
      </c>
    </row>
    <row r="1927" spans="5:6" ht="12.75">
      <c r="E1927" s="2">
        <v>35934</v>
      </c>
      <c r="F1927">
        <v>7.08</v>
      </c>
    </row>
    <row r="1928" spans="5:6" ht="12.75">
      <c r="E1928" s="2">
        <v>35935</v>
      </c>
      <c r="F1928">
        <v>7.1</v>
      </c>
    </row>
    <row r="1929" spans="5:6" ht="12.75">
      <c r="E1929" s="2">
        <v>35936</v>
      </c>
      <c r="F1929">
        <v>7.05</v>
      </c>
    </row>
    <row r="1930" spans="5:6" ht="12.75">
      <c r="E1930" s="2">
        <v>35937</v>
      </c>
      <c r="F1930">
        <v>7.06</v>
      </c>
    </row>
    <row r="1931" spans="5:6" ht="12.75">
      <c r="E1931" s="2">
        <v>35940</v>
      </c>
      <c r="F1931">
        <v>7.05</v>
      </c>
    </row>
    <row r="1932" spans="5:6" ht="12.75">
      <c r="E1932" s="2">
        <v>35941</v>
      </c>
      <c r="F1932">
        <v>7</v>
      </c>
    </row>
    <row r="1933" spans="5:6" ht="12.75">
      <c r="E1933" s="2">
        <v>35942</v>
      </c>
      <c r="F1933">
        <v>7.02</v>
      </c>
    </row>
    <row r="1934" spans="5:6" ht="12.75">
      <c r="E1934" s="2">
        <v>35943</v>
      </c>
      <c r="F1934">
        <v>7.02</v>
      </c>
    </row>
    <row r="1935" spans="5:6" ht="12.75">
      <c r="E1935" s="2">
        <v>35944</v>
      </c>
      <c r="F1935">
        <v>6.97</v>
      </c>
    </row>
    <row r="1936" spans="5:6" ht="12.75">
      <c r="E1936" s="2">
        <v>35947</v>
      </c>
      <c r="F1936">
        <v>6.94</v>
      </c>
    </row>
    <row r="1937" spans="5:6" ht="12.75">
      <c r="E1937" s="2">
        <v>35948</v>
      </c>
      <c r="F1937">
        <v>6.96</v>
      </c>
    </row>
    <row r="1938" spans="5:6" ht="12.75">
      <c r="E1938" s="2">
        <v>35949</v>
      </c>
      <c r="F1938">
        <v>6.96</v>
      </c>
    </row>
    <row r="1939" spans="5:6" ht="12.75">
      <c r="E1939" s="2">
        <v>35950</v>
      </c>
      <c r="F1939">
        <v>7.13</v>
      </c>
    </row>
    <row r="1940" spans="5:6" ht="12.75">
      <c r="E1940" s="2">
        <v>35951</v>
      </c>
      <c r="F1940">
        <v>7.255</v>
      </c>
    </row>
    <row r="1941" spans="5:6" ht="12.75">
      <c r="E1941" s="2">
        <v>35954</v>
      </c>
      <c r="F1941">
        <v>7.23</v>
      </c>
    </row>
    <row r="1942" spans="5:6" ht="12.75">
      <c r="E1942" s="2">
        <v>35955</v>
      </c>
      <c r="F1942">
        <v>7.22</v>
      </c>
    </row>
    <row r="1943" spans="5:6" ht="12.75">
      <c r="E1943" s="2">
        <v>35956</v>
      </c>
      <c r="F1943">
        <v>7.27</v>
      </c>
    </row>
    <row r="1944" spans="5:6" ht="12.75">
      <c r="E1944" s="2">
        <v>35957</v>
      </c>
      <c r="F1944">
        <v>7.22</v>
      </c>
    </row>
    <row r="1945" spans="5:6" ht="12.75">
      <c r="E1945" s="2">
        <v>35958</v>
      </c>
      <c r="F1945">
        <v>7.23</v>
      </c>
    </row>
    <row r="1946" spans="5:6" ht="12.75">
      <c r="E1946" s="2">
        <v>35961</v>
      </c>
      <c r="F1946">
        <v>7.23</v>
      </c>
    </row>
    <row r="1947" spans="5:6" ht="12.75">
      <c r="E1947" s="2">
        <v>35962</v>
      </c>
      <c r="F1947">
        <v>7.48</v>
      </c>
    </row>
    <row r="1948" spans="5:6" ht="12.75">
      <c r="E1948" s="2">
        <v>35963</v>
      </c>
      <c r="F1948">
        <v>7.56</v>
      </c>
    </row>
    <row r="1949" spans="5:6" ht="12.75">
      <c r="E1949" s="2">
        <v>35964</v>
      </c>
      <c r="F1949">
        <v>7.625</v>
      </c>
    </row>
    <row r="1950" spans="5:6" ht="12.75">
      <c r="E1950" s="2">
        <v>35965</v>
      </c>
      <c r="F1950">
        <v>7.61</v>
      </c>
    </row>
    <row r="1951" spans="5:6" ht="12.75">
      <c r="E1951" s="2">
        <v>35968</v>
      </c>
      <c r="F1951">
        <v>7.6</v>
      </c>
    </row>
    <row r="1952" spans="5:6" ht="12.75">
      <c r="E1952" s="2">
        <v>35969</v>
      </c>
      <c r="F1952">
        <v>7.59</v>
      </c>
    </row>
    <row r="1953" spans="5:6" ht="12.75">
      <c r="E1953" s="2">
        <v>35970</v>
      </c>
      <c r="F1953">
        <v>7.52</v>
      </c>
    </row>
    <row r="1954" spans="5:6" ht="12.75">
      <c r="E1954" s="2">
        <v>35971</v>
      </c>
      <c r="F1954">
        <v>7.54</v>
      </c>
    </row>
    <row r="1955" spans="5:6" ht="12.75">
      <c r="E1955" s="2">
        <v>35972</v>
      </c>
      <c r="F1955">
        <v>7.57</v>
      </c>
    </row>
    <row r="1956" spans="5:6" ht="12.75">
      <c r="E1956" s="2">
        <v>35975</v>
      </c>
      <c r="F1956">
        <v>7.57</v>
      </c>
    </row>
    <row r="1957" spans="5:6" ht="12.75">
      <c r="E1957" s="2">
        <v>35976</v>
      </c>
      <c r="F1957">
        <v>7.57</v>
      </c>
    </row>
    <row r="1958" spans="5:6" ht="12.75">
      <c r="E1958" s="2">
        <v>35977</v>
      </c>
      <c r="F1958">
        <v>7.54</v>
      </c>
    </row>
    <row r="1959" spans="5:6" ht="12.75">
      <c r="E1959" s="2">
        <v>35978</v>
      </c>
      <c r="F1959">
        <v>7.56</v>
      </c>
    </row>
    <row r="1960" spans="5:6" ht="12.75">
      <c r="E1960" s="2">
        <v>35979</v>
      </c>
      <c r="F1960">
        <v>7.57</v>
      </c>
    </row>
    <row r="1961" spans="5:6" ht="12.75">
      <c r="E1961" s="2">
        <v>35982</v>
      </c>
      <c r="F1961">
        <v>7.54</v>
      </c>
    </row>
    <row r="1962" spans="5:6" ht="12.75">
      <c r="E1962" s="2">
        <v>35983</v>
      </c>
      <c r="F1962">
        <v>7.56</v>
      </c>
    </row>
    <row r="1963" spans="5:6" ht="12.75">
      <c r="E1963" s="2">
        <v>35984</v>
      </c>
      <c r="F1963">
        <v>7.56</v>
      </c>
    </row>
    <row r="1964" spans="5:6" ht="12.75">
      <c r="E1964" s="2">
        <v>35985</v>
      </c>
      <c r="F1964">
        <v>7.46</v>
      </c>
    </row>
    <row r="1965" spans="5:6" ht="12.75">
      <c r="E1965" s="2">
        <v>35986</v>
      </c>
      <c r="F1965">
        <v>7.44</v>
      </c>
    </row>
    <row r="1966" spans="5:6" ht="12.75">
      <c r="E1966" s="2">
        <v>35989</v>
      </c>
      <c r="F1966">
        <v>7.42</v>
      </c>
    </row>
    <row r="1967" spans="5:6" ht="12.75">
      <c r="E1967" s="2">
        <v>35990</v>
      </c>
      <c r="F1967">
        <v>7.35</v>
      </c>
    </row>
    <row r="1968" spans="5:6" ht="12.75">
      <c r="E1968" s="2">
        <v>35991</v>
      </c>
      <c r="F1968">
        <v>7.455</v>
      </c>
    </row>
    <row r="1969" spans="5:6" ht="12.75">
      <c r="E1969" s="2">
        <v>35992</v>
      </c>
      <c r="F1969">
        <v>7.45</v>
      </c>
    </row>
    <row r="1970" spans="5:6" ht="12.75">
      <c r="E1970" s="2">
        <v>35993</v>
      </c>
      <c r="F1970">
        <v>7.42</v>
      </c>
    </row>
    <row r="1971" spans="5:6" ht="12.75">
      <c r="E1971" s="2">
        <v>35996</v>
      </c>
      <c r="F1971">
        <v>7.44</v>
      </c>
    </row>
    <row r="1972" spans="5:6" ht="12.75">
      <c r="E1972" s="2">
        <v>35997</v>
      </c>
      <c r="F1972">
        <v>7.47</v>
      </c>
    </row>
    <row r="1973" spans="5:6" ht="12.75">
      <c r="E1973" s="2">
        <v>35998</v>
      </c>
      <c r="F1973">
        <v>7.52</v>
      </c>
    </row>
    <row r="1974" spans="5:6" ht="12.75">
      <c r="E1974" s="2">
        <v>35999</v>
      </c>
      <c r="F1974">
        <v>7.52</v>
      </c>
    </row>
    <row r="1975" spans="5:6" ht="12.75">
      <c r="E1975" s="2">
        <v>36000</v>
      </c>
      <c r="F1975">
        <v>7.52</v>
      </c>
    </row>
    <row r="1976" spans="5:6" ht="12.75">
      <c r="E1976" s="2">
        <v>36003</v>
      </c>
      <c r="F1976">
        <v>7.49</v>
      </c>
    </row>
    <row r="1977" spans="5:6" ht="12.75">
      <c r="E1977" s="2">
        <v>36004</v>
      </c>
      <c r="F1977">
        <v>7.375</v>
      </c>
    </row>
    <row r="1978" spans="5:6" ht="12.75">
      <c r="E1978" s="2">
        <v>36005</v>
      </c>
      <c r="F1978">
        <v>7.36</v>
      </c>
    </row>
    <row r="1979" spans="5:6" ht="12.75">
      <c r="E1979" s="2">
        <v>36006</v>
      </c>
      <c r="F1979">
        <v>7.38</v>
      </c>
    </row>
    <row r="1980" spans="5:6" ht="12.75">
      <c r="E1980" s="2">
        <v>36007</v>
      </c>
      <c r="F1980">
        <v>7.29</v>
      </c>
    </row>
    <row r="1981" spans="5:6" ht="12.75">
      <c r="E1981" s="2">
        <v>36010</v>
      </c>
      <c r="F1981">
        <v>7.31</v>
      </c>
    </row>
    <row r="1982" spans="5:6" ht="12.75">
      <c r="E1982" s="2">
        <v>36011</v>
      </c>
      <c r="F1982">
        <v>7.28</v>
      </c>
    </row>
    <row r="1983" spans="5:6" ht="12.75">
      <c r="E1983" s="2">
        <v>36012</v>
      </c>
      <c r="F1983">
        <v>7.27</v>
      </c>
    </row>
    <row r="1984" spans="5:6" ht="12.75">
      <c r="E1984" s="2">
        <v>36013</v>
      </c>
      <c r="F1984">
        <v>7.18</v>
      </c>
    </row>
    <row r="1985" spans="5:6" ht="12.75">
      <c r="E1985" s="2">
        <v>36014</v>
      </c>
      <c r="F1985">
        <v>7.15</v>
      </c>
    </row>
    <row r="1986" spans="5:6" ht="12.75">
      <c r="E1986" s="2">
        <v>36017</v>
      </c>
      <c r="F1986">
        <v>7.14</v>
      </c>
    </row>
    <row r="1987" spans="5:6" ht="12.75">
      <c r="E1987" s="2">
        <v>36018</v>
      </c>
      <c r="F1987">
        <v>7.13</v>
      </c>
    </row>
    <row r="1988" spans="5:6" ht="12.75">
      <c r="E1988" s="2">
        <v>36019</v>
      </c>
      <c r="F1988">
        <v>7.09</v>
      </c>
    </row>
    <row r="1989" spans="5:6" ht="12.75">
      <c r="E1989" s="2">
        <v>36020</v>
      </c>
      <c r="F1989">
        <v>7.145</v>
      </c>
    </row>
    <row r="1990" spans="5:6" ht="12.75">
      <c r="E1990" s="2">
        <v>36021</v>
      </c>
      <c r="F1990">
        <v>7.14</v>
      </c>
    </row>
    <row r="1991" spans="5:6" ht="12.75">
      <c r="E1991" s="2">
        <v>36024</v>
      </c>
      <c r="F1991">
        <v>7.13</v>
      </c>
    </row>
    <row r="1992" spans="5:6" ht="12.75">
      <c r="E1992" s="2">
        <v>36025</v>
      </c>
      <c r="F1992">
        <v>7.14</v>
      </c>
    </row>
    <row r="1993" spans="5:6" ht="12.75">
      <c r="E1993" s="2">
        <v>36026</v>
      </c>
      <c r="F1993">
        <v>7.185</v>
      </c>
    </row>
    <row r="1994" spans="5:6" ht="12.75">
      <c r="E1994" s="2">
        <v>36027</v>
      </c>
      <c r="F1994">
        <v>7.15</v>
      </c>
    </row>
    <row r="1995" spans="5:6" ht="12.75">
      <c r="E1995" s="2">
        <v>36028</v>
      </c>
      <c r="F1995">
        <v>7.09</v>
      </c>
    </row>
    <row r="1996" spans="5:6" ht="12.75">
      <c r="E1996" s="2">
        <v>36031</v>
      </c>
      <c r="F1996">
        <v>7.12</v>
      </c>
    </row>
    <row r="1997" spans="5:6" ht="12.75">
      <c r="E1997" s="2">
        <v>36032</v>
      </c>
      <c r="F1997">
        <v>7.12</v>
      </c>
    </row>
    <row r="1998" spans="5:6" ht="12.75">
      <c r="E1998" s="2">
        <v>36033</v>
      </c>
      <c r="F1998">
        <v>7.13</v>
      </c>
    </row>
    <row r="1999" spans="5:6" ht="12.75">
      <c r="E1999" s="2">
        <v>36034</v>
      </c>
      <c r="F1999">
        <v>7.01</v>
      </c>
    </row>
    <row r="2000" spans="5:6" ht="12.75">
      <c r="E2000" s="2">
        <v>36035</v>
      </c>
      <c r="F2000">
        <v>6.9</v>
      </c>
    </row>
    <row r="2001" spans="5:6" ht="12.75">
      <c r="E2001" s="2">
        <v>36038</v>
      </c>
      <c r="F2001">
        <v>6.91</v>
      </c>
    </row>
    <row r="2002" spans="5:6" ht="12.75">
      <c r="E2002" s="2">
        <v>36039</v>
      </c>
      <c r="F2002">
        <v>6.885</v>
      </c>
    </row>
    <row r="2003" spans="5:6" ht="12.75">
      <c r="E2003" s="2">
        <v>36040</v>
      </c>
      <c r="F2003">
        <v>6.87</v>
      </c>
    </row>
    <row r="2004" spans="5:6" ht="12.75">
      <c r="E2004" s="2">
        <v>36041</v>
      </c>
      <c r="F2004">
        <v>6.865</v>
      </c>
    </row>
    <row r="2005" spans="5:6" ht="12.75">
      <c r="E2005" s="2">
        <v>36042</v>
      </c>
      <c r="F2005">
        <v>6.84</v>
      </c>
    </row>
    <row r="2006" spans="5:6" ht="12.75">
      <c r="E2006" s="2">
        <v>36045</v>
      </c>
      <c r="F2006">
        <v>6.77</v>
      </c>
    </row>
    <row r="2007" spans="5:6" ht="12.75">
      <c r="E2007" s="2">
        <v>36046</v>
      </c>
      <c r="F2007">
        <v>6.76</v>
      </c>
    </row>
    <row r="2008" spans="5:6" ht="12.75">
      <c r="E2008" s="2">
        <v>36047</v>
      </c>
      <c r="F2008">
        <v>6.72</v>
      </c>
    </row>
    <row r="2009" spans="5:6" ht="12.75">
      <c r="E2009" s="2">
        <v>36048</v>
      </c>
      <c r="F2009">
        <v>6.625</v>
      </c>
    </row>
    <row r="2010" spans="5:6" ht="12.75">
      <c r="E2010" s="2">
        <v>36049</v>
      </c>
      <c r="F2010">
        <v>6.59</v>
      </c>
    </row>
    <row r="2011" spans="5:6" ht="12.75">
      <c r="E2011" s="2">
        <v>36052</v>
      </c>
      <c r="F2011">
        <v>6.62</v>
      </c>
    </row>
    <row r="2012" spans="5:6" ht="12.75">
      <c r="E2012" s="2">
        <v>36053</v>
      </c>
      <c r="F2012">
        <v>6.57</v>
      </c>
    </row>
    <row r="2013" spans="5:6" ht="12.75">
      <c r="E2013" s="2">
        <v>36054</v>
      </c>
      <c r="F2013">
        <v>6.58</v>
      </c>
    </row>
    <row r="2014" spans="5:6" ht="12.75">
      <c r="E2014" s="2">
        <v>36055</v>
      </c>
      <c r="F2014">
        <v>6.57</v>
      </c>
    </row>
    <row r="2015" spans="5:6" ht="12.75">
      <c r="E2015" s="2">
        <v>36056</v>
      </c>
      <c r="F2015">
        <v>6.54</v>
      </c>
    </row>
    <row r="2016" spans="5:6" ht="12.75">
      <c r="E2016" s="2">
        <v>36059</v>
      </c>
      <c r="F2016">
        <v>6.5</v>
      </c>
    </row>
    <row r="2017" spans="5:6" ht="12.75">
      <c r="E2017" s="2">
        <v>36060</v>
      </c>
      <c r="F2017">
        <v>6.56</v>
      </c>
    </row>
    <row r="2018" spans="5:6" ht="12.75">
      <c r="E2018" s="2">
        <v>36061</v>
      </c>
      <c r="F2018">
        <v>6.55</v>
      </c>
    </row>
    <row r="2019" spans="5:6" ht="12.75">
      <c r="E2019" s="2">
        <v>36062</v>
      </c>
      <c r="F2019">
        <v>6.51</v>
      </c>
    </row>
    <row r="2020" spans="5:6" ht="12.75">
      <c r="E2020" s="2">
        <v>36063</v>
      </c>
      <c r="F2020">
        <v>6.45</v>
      </c>
    </row>
    <row r="2021" spans="5:6" ht="12.75">
      <c r="E2021" s="2">
        <v>36066</v>
      </c>
      <c r="F2021">
        <v>6.45</v>
      </c>
    </row>
    <row r="2022" spans="5:6" ht="12.75">
      <c r="E2022" s="2">
        <v>36067</v>
      </c>
      <c r="F2022">
        <v>6.46</v>
      </c>
    </row>
    <row r="2023" spans="5:6" ht="12.75">
      <c r="E2023" s="2">
        <v>36068</v>
      </c>
      <c r="F2023">
        <v>6.39</v>
      </c>
    </row>
    <row r="2024" spans="5:6" ht="12.75">
      <c r="E2024" s="2">
        <v>36069</v>
      </c>
      <c r="F2024">
        <v>6.31</v>
      </c>
    </row>
    <row r="2025" spans="5:6" ht="12.75">
      <c r="E2025" s="2">
        <v>36070</v>
      </c>
      <c r="F2025">
        <v>6.24</v>
      </c>
    </row>
    <row r="2026" spans="5:6" ht="12.75">
      <c r="E2026" s="2">
        <v>36073</v>
      </c>
      <c r="F2026">
        <v>6.21</v>
      </c>
    </row>
    <row r="2027" spans="5:6" ht="12.75">
      <c r="E2027" s="2">
        <v>36074</v>
      </c>
      <c r="F2027">
        <v>6.31</v>
      </c>
    </row>
    <row r="2028" spans="5:6" ht="12.75">
      <c r="E2028" s="2">
        <v>36075</v>
      </c>
      <c r="F2028">
        <v>6.32</v>
      </c>
    </row>
    <row r="2029" spans="5:6" ht="12.75">
      <c r="E2029" s="2">
        <v>36076</v>
      </c>
      <c r="F2029">
        <v>6.29</v>
      </c>
    </row>
    <row r="2030" spans="5:6" ht="12.75">
      <c r="E2030" s="2">
        <v>36077</v>
      </c>
      <c r="F2030">
        <v>6.34</v>
      </c>
    </row>
    <row r="2031" spans="5:6" ht="12.75">
      <c r="E2031" s="2">
        <v>36080</v>
      </c>
      <c r="F2031">
        <v>6.4</v>
      </c>
    </row>
    <row r="2032" spans="5:6" ht="12.75">
      <c r="E2032" s="2">
        <v>36081</v>
      </c>
      <c r="F2032">
        <v>6.315</v>
      </c>
    </row>
    <row r="2033" spans="5:6" ht="12.75">
      <c r="E2033" s="2">
        <v>36082</v>
      </c>
      <c r="F2033">
        <v>6.29</v>
      </c>
    </row>
    <row r="2034" spans="5:6" ht="12.75">
      <c r="E2034" s="2">
        <v>36083</v>
      </c>
      <c r="F2034">
        <v>6.275</v>
      </c>
    </row>
    <row r="2035" spans="5:6" ht="12.75">
      <c r="E2035" s="2">
        <v>36084</v>
      </c>
      <c r="F2035">
        <v>6.09</v>
      </c>
    </row>
    <row r="2036" spans="5:6" ht="12.75">
      <c r="E2036" s="2">
        <v>36087</v>
      </c>
      <c r="F2036">
        <v>6.07</v>
      </c>
    </row>
    <row r="2037" spans="5:6" ht="12.75">
      <c r="E2037" s="2">
        <v>36088</v>
      </c>
      <c r="F2037">
        <v>6.12</v>
      </c>
    </row>
    <row r="2038" spans="5:6" ht="12.75">
      <c r="E2038" s="2">
        <v>36089</v>
      </c>
      <c r="F2038">
        <v>6.09</v>
      </c>
    </row>
    <row r="2039" spans="5:6" ht="12.75">
      <c r="E2039" s="2">
        <v>36090</v>
      </c>
      <c r="F2039">
        <v>6.1</v>
      </c>
    </row>
    <row r="2040" spans="5:6" ht="12.75">
      <c r="E2040" s="2">
        <v>36091</v>
      </c>
      <c r="F2040">
        <v>6.14</v>
      </c>
    </row>
    <row r="2041" spans="5:6" ht="12.75">
      <c r="E2041" s="2">
        <v>36094</v>
      </c>
      <c r="F2041">
        <v>6.18</v>
      </c>
    </row>
    <row r="2042" spans="5:6" ht="12.75">
      <c r="E2042" s="2">
        <v>36095</v>
      </c>
      <c r="F2042">
        <v>6.1</v>
      </c>
    </row>
    <row r="2043" spans="5:6" ht="12.75">
      <c r="E2043" s="2">
        <v>36096</v>
      </c>
      <c r="F2043">
        <v>6.1</v>
      </c>
    </row>
    <row r="2044" spans="5:6" ht="12.75">
      <c r="E2044" s="2">
        <v>36097</v>
      </c>
      <c r="F2044">
        <v>6.07</v>
      </c>
    </row>
    <row r="2045" spans="5:6" ht="12.75">
      <c r="E2045" s="2">
        <v>36098</v>
      </c>
      <c r="F2045">
        <v>6.07</v>
      </c>
    </row>
    <row r="2046" spans="5:6" ht="12.75">
      <c r="E2046" s="2">
        <v>36101</v>
      </c>
      <c r="F2046">
        <v>6.07</v>
      </c>
    </row>
    <row r="2047" spans="5:6" ht="12.75">
      <c r="E2047" s="2">
        <v>36102</v>
      </c>
      <c r="F2047">
        <v>6.01</v>
      </c>
    </row>
    <row r="2048" spans="5:6" ht="12.75">
      <c r="E2048" s="2">
        <v>36103</v>
      </c>
      <c r="F2048">
        <v>6.05</v>
      </c>
    </row>
    <row r="2049" spans="5:6" ht="12.75">
      <c r="E2049" s="2">
        <v>36104</v>
      </c>
      <c r="F2049">
        <v>6.03</v>
      </c>
    </row>
    <row r="2050" spans="5:6" ht="12.75">
      <c r="E2050" s="2">
        <v>36105</v>
      </c>
      <c r="F2050">
        <v>6.11</v>
      </c>
    </row>
    <row r="2051" spans="5:6" ht="12.75">
      <c r="E2051" s="2">
        <v>36108</v>
      </c>
      <c r="F2051">
        <v>6.09</v>
      </c>
    </row>
    <row r="2052" spans="5:6" ht="12.75">
      <c r="E2052" s="2">
        <v>36109</v>
      </c>
      <c r="F2052">
        <v>6.055</v>
      </c>
    </row>
    <row r="2053" spans="5:6" ht="12.75">
      <c r="E2053" s="2">
        <v>36110</v>
      </c>
      <c r="F2053">
        <v>6.135</v>
      </c>
    </row>
    <row r="2054" spans="5:6" ht="12.75">
      <c r="E2054" s="2">
        <v>36111</v>
      </c>
      <c r="F2054">
        <v>6.12</v>
      </c>
    </row>
    <row r="2055" spans="5:6" ht="12.75">
      <c r="E2055" s="2">
        <v>36112</v>
      </c>
      <c r="F2055">
        <v>6.14</v>
      </c>
    </row>
    <row r="2056" spans="5:6" ht="12.75">
      <c r="E2056" s="2">
        <v>36115</v>
      </c>
      <c r="F2056">
        <v>6.14</v>
      </c>
    </row>
    <row r="2057" spans="5:6" ht="12.75">
      <c r="E2057" s="2">
        <v>36116</v>
      </c>
      <c r="F2057">
        <v>6.105</v>
      </c>
    </row>
    <row r="2058" spans="5:6" ht="12.75">
      <c r="E2058" s="2">
        <v>36117</v>
      </c>
      <c r="F2058">
        <v>6.04</v>
      </c>
    </row>
    <row r="2059" spans="5:6" ht="12.75">
      <c r="E2059" s="2">
        <v>36118</v>
      </c>
      <c r="F2059">
        <v>6.03</v>
      </c>
    </row>
    <row r="2060" spans="5:6" ht="12.75">
      <c r="E2060" s="2">
        <v>36119</v>
      </c>
      <c r="F2060">
        <v>6.13</v>
      </c>
    </row>
    <row r="2061" spans="5:6" ht="12.75">
      <c r="E2061" s="2">
        <v>36122</v>
      </c>
      <c r="F2061">
        <v>6.05</v>
      </c>
    </row>
    <row r="2062" spans="5:6" ht="12.75">
      <c r="E2062" s="2">
        <v>36123</v>
      </c>
      <c r="F2062">
        <v>6.07</v>
      </c>
    </row>
    <row r="2063" spans="5:6" ht="12.75">
      <c r="E2063" s="2">
        <v>36124</v>
      </c>
      <c r="F2063">
        <v>6.04</v>
      </c>
    </row>
    <row r="2064" spans="5:6" ht="12.75">
      <c r="E2064" s="2">
        <v>36125</v>
      </c>
      <c r="F2064">
        <v>5.99</v>
      </c>
    </row>
    <row r="2065" spans="5:6" ht="12.75">
      <c r="E2065" s="2">
        <v>36126</v>
      </c>
      <c r="F2065">
        <v>6</v>
      </c>
    </row>
    <row r="2066" spans="5:6" ht="12.75">
      <c r="E2066" s="2">
        <v>36129</v>
      </c>
      <c r="F2066">
        <v>5.99</v>
      </c>
    </row>
    <row r="2067" spans="5:6" ht="12.75">
      <c r="E2067" s="2">
        <v>36130</v>
      </c>
      <c r="F2067">
        <v>5.97</v>
      </c>
    </row>
    <row r="2068" spans="5:6" ht="12.75">
      <c r="E2068" s="2">
        <v>36131</v>
      </c>
      <c r="F2068">
        <v>5.905</v>
      </c>
    </row>
    <row r="2069" spans="5:6" ht="12.75">
      <c r="E2069" s="2">
        <v>36132</v>
      </c>
      <c r="F2069">
        <v>5.78</v>
      </c>
    </row>
    <row r="2070" spans="5:6" ht="12.75">
      <c r="E2070" s="2">
        <v>36133</v>
      </c>
      <c r="F2070">
        <v>5.73</v>
      </c>
    </row>
    <row r="2071" spans="5:6" ht="12.75">
      <c r="E2071" s="2">
        <v>36136</v>
      </c>
      <c r="F2071">
        <v>5.73</v>
      </c>
    </row>
    <row r="2072" spans="5:6" ht="12.75">
      <c r="E2072" s="2">
        <v>36137</v>
      </c>
      <c r="F2072">
        <v>5.68</v>
      </c>
    </row>
    <row r="2073" spans="5:6" ht="12.75">
      <c r="E2073" s="2">
        <v>36138</v>
      </c>
      <c r="F2073">
        <v>5.685</v>
      </c>
    </row>
    <row r="2074" spans="5:6" ht="12.75">
      <c r="E2074" s="2">
        <v>36139</v>
      </c>
      <c r="F2074">
        <v>5.66</v>
      </c>
    </row>
    <row r="2075" spans="5:6" ht="12.75">
      <c r="E2075" s="2">
        <v>36140</v>
      </c>
      <c r="F2075">
        <v>5.59</v>
      </c>
    </row>
    <row r="2076" spans="5:6" ht="12.75">
      <c r="E2076" s="2">
        <v>36143</v>
      </c>
      <c r="F2076">
        <v>5.48</v>
      </c>
    </row>
    <row r="2077" spans="5:6" ht="12.75">
      <c r="E2077" s="2">
        <v>36144</v>
      </c>
      <c r="F2077">
        <v>5.46</v>
      </c>
    </row>
    <row r="2078" spans="5:6" ht="12.75">
      <c r="E2078" s="2">
        <v>36145</v>
      </c>
      <c r="F2078">
        <v>5.51</v>
      </c>
    </row>
    <row r="2079" spans="5:6" ht="12.75">
      <c r="E2079" s="2">
        <v>36146</v>
      </c>
      <c r="F2079">
        <v>5.55</v>
      </c>
    </row>
    <row r="2080" spans="5:6" ht="12.75">
      <c r="E2080" s="2">
        <v>36147</v>
      </c>
      <c r="F2080">
        <v>5.56</v>
      </c>
    </row>
    <row r="2081" spans="5:6" ht="12.75">
      <c r="E2081" s="2">
        <v>36150</v>
      </c>
      <c r="F2081">
        <v>5.59</v>
      </c>
    </row>
    <row r="2082" spans="5:6" ht="12.75">
      <c r="E2082" s="2">
        <v>36151</v>
      </c>
      <c r="F2082">
        <v>5.54</v>
      </c>
    </row>
    <row r="2083" spans="5:6" ht="12.75">
      <c r="E2083" s="2">
        <v>36152</v>
      </c>
      <c r="F2083">
        <v>5.46</v>
      </c>
    </row>
    <row r="2084" spans="5:6" ht="12.75">
      <c r="E2084" s="2">
        <v>36153</v>
      </c>
      <c r="F2084">
        <v>5.46</v>
      </c>
    </row>
    <row r="2085" spans="5:6" ht="12.75">
      <c r="E2085" s="2">
        <v>36154</v>
      </c>
      <c r="F2085">
        <v>5.43</v>
      </c>
    </row>
    <row r="2086" spans="5:6" ht="12.75">
      <c r="E2086" s="2">
        <v>36157</v>
      </c>
      <c r="F2086">
        <v>5.47</v>
      </c>
    </row>
    <row r="2087" spans="5:6" ht="12.75">
      <c r="E2087" s="2">
        <v>36158</v>
      </c>
      <c r="F2087">
        <v>5.46</v>
      </c>
    </row>
    <row r="2088" spans="5:6" ht="12.75">
      <c r="E2088" s="2">
        <v>36159</v>
      </c>
      <c r="F2088">
        <v>5.44</v>
      </c>
    </row>
    <row r="2089" spans="5:6" ht="12.75">
      <c r="E2089" s="2">
        <v>36160</v>
      </c>
      <c r="F2089">
        <v>5.43</v>
      </c>
    </row>
    <row r="2090" spans="5:6" ht="12.75">
      <c r="E2090" s="2">
        <v>36161</v>
      </c>
      <c r="F2090">
        <v>5.425</v>
      </c>
    </row>
    <row r="2091" spans="5:6" ht="12.75">
      <c r="E2091" s="2">
        <v>36164</v>
      </c>
      <c r="F2091">
        <v>5.41</v>
      </c>
    </row>
    <row r="2092" spans="5:6" ht="12.75">
      <c r="E2092" s="2">
        <v>36165</v>
      </c>
      <c r="F2092">
        <v>5.38</v>
      </c>
    </row>
    <row r="2093" spans="5:6" ht="12.75">
      <c r="E2093" s="2">
        <v>36166</v>
      </c>
      <c r="F2093">
        <v>5.36</v>
      </c>
    </row>
    <row r="2094" spans="5:6" ht="12.75">
      <c r="E2094" s="2">
        <v>36167</v>
      </c>
      <c r="F2094">
        <v>5.22</v>
      </c>
    </row>
    <row r="2095" spans="5:6" ht="12.75">
      <c r="E2095" s="2">
        <v>36168</v>
      </c>
      <c r="F2095">
        <v>5.21</v>
      </c>
    </row>
    <row r="2096" spans="5:6" ht="12.75">
      <c r="E2096" s="2">
        <v>36171</v>
      </c>
      <c r="F2096">
        <v>5.2</v>
      </c>
    </row>
    <row r="2097" spans="5:6" ht="12.75">
      <c r="E2097" s="2">
        <v>36172</v>
      </c>
      <c r="F2097">
        <v>5.19</v>
      </c>
    </row>
    <row r="2098" spans="5:6" ht="12.75">
      <c r="E2098" s="2">
        <v>36173</v>
      </c>
      <c r="F2098">
        <v>5.18</v>
      </c>
    </row>
    <row r="2099" spans="5:6" ht="12.75">
      <c r="E2099" s="2">
        <v>36174</v>
      </c>
      <c r="F2099">
        <v>5.185</v>
      </c>
    </row>
    <row r="2100" spans="5:6" ht="12.75">
      <c r="E2100" s="2">
        <v>36175</v>
      </c>
      <c r="F2100">
        <v>5.21</v>
      </c>
    </row>
    <row r="2101" spans="5:6" ht="12.75">
      <c r="E2101" s="2">
        <v>36178</v>
      </c>
      <c r="F2101">
        <v>5.2</v>
      </c>
    </row>
    <row r="2102" spans="5:6" ht="12.75">
      <c r="E2102" s="2">
        <v>36179</v>
      </c>
      <c r="F2102">
        <v>5.21</v>
      </c>
    </row>
    <row r="2103" spans="5:6" ht="12.75">
      <c r="E2103" s="2">
        <v>36180</v>
      </c>
      <c r="F2103">
        <v>5.215</v>
      </c>
    </row>
    <row r="2104" spans="5:6" ht="12.75">
      <c r="E2104" s="2">
        <v>36181</v>
      </c>
      <c r="F2104">
        <v>5.18</v>
      </c>
    </row>
    <row r="2105" spans="5:6" ht="12.75">
      <c r="E2105" s="2">
        <v>36182</v>
      </c>
      <c r="F2105">
        <v>5.14</v>
      </c>
    </row>
    <row r="2106" spans="5:6" ht="12.75">
      <c r="E2106" s="2">
        <v>36185</v>
      </c>
      <c r="F2106">
        <v>5.25</v>
      </c>
    </row>
    <row r="2107" spans="5:6" ht="12.75">
      <c r="E2107" s="2">
        <v>36186</v>
      </c>
      <c r="F2107">
        <v>5.28</v>
      </c>
    </row>
    <row r="2108" spans="5:6" ht="12.75">
      <c r="E2108" s="2">
        <v>36187</v>
      </c>
      <c r="F2108">
        <v>5.25</v>
      </c>
    </row>
    <row r="2109" spans="5:6" ht="12.75">
      <c r="E2109" s="2">
        <v>36188</v>
      </c>
      <c r="F2109">
        <v>5.25</v>
      </c>
    </row>
    <row r="2110" spans="5:6" ht="12.75">
      <c r="E2110" s="2">
        <v>36189</v>
      </c>
      <c r="F2110">
        <v>5.23</v>
      </c>
    </row>
    <row r="2111" spans="5:6" ht="12.75">
      <c r="E2111" s="2">
        <v>36192</v>
      </c>
      <c r="F2111">
        <v>5.22</v>
      </c>
    </row>
    <row r="2112" spans="5:6" ht="12.75">
      <c r="E2112" s="2">
        <v>36193</v>
      </c>
      <c r="F2112">
        <v>5.2</v>
      </c>
    </row>
    <row r="2113" spans="5:6" ht="12.75">
      <c r="E2113" s="2">
        <v>36194</v>
      </c>
      <c r="F2113">
        <v>5.26</v>
      </c>
    </row>
    <row r="2114" spans="5:6" ht="12.75">
      <c r="E2114" s="2">
        <v>36195</v>
      </c>
      <c r="F2114">
        <v>5.2</v>
      </c>
    </row>
    <row r="2115" spans="5:6" ht="12.75">
      <c r="E2115" s="2">
        <v>36196</v>
      </c>
      <c r="F2115">
        <v>5.13</v>
      </c>
    </row>
    <row r="2116" spans="5:6" ht="12.75">
      <c r="E2116" s="2">
        <v>36199</v>
      </c>
      <c r="F2116">
        <v>5.15</v>
      </c>
    </row>
    <row r="2117" spans="5:6" ht="12.75">
      <c r="E2117" s="2">
        <v>36200</v>
      </c>
      <c r="F2117">
        <v>5.15</v>
      </c>
    </row>
    <row r="2118" spans="5:6" ht="12.75">
      <c r="E2118" s="2">
        <v>36201</v>
      </c>
      <c r="F2118">
        <v>5.1</v>
      </c>
    </row>
    <row r="2119" spans="5:6" ht="12.75">
      <c r="E2119" s="2">
        <v>36202</v>
      </c>
      <c r="F2119">
        <v>5.09</v>
      </c>
    </row>
    <row r="2120" spans="5:6" ht="12.75">
      <c r="E2120" s="2">
        <v>36203</v>
      </c>
      <c r="F2120">
        <v>5.09</v>
      </c>
    </row>
    <row r="2121" spans="5:6" ht="12.75">
      <c r="E2121" s="2">
        <v>36206</v>
      </c>
      <c r="F2121">
        <v>5.1</v>
      </c>
    </row>
    <row r="2122" spans="5:6" ht="12.75">
      <c r="E2122" s="2">
        <v>36207</v>
      </c>
      <c r="F2122">
        <v>5.14</v>
      </c>
    </row>
    <row r="2123" spans="5:6" ht="12.75">
      <c r="E2123" s="2">
        <v>36208</v>
      </c>
      <c r="F2123">
        <v>5.17</v>
      </c>
    </row>
    <row r="2124" spans="5:6" ht="12.75">
      <c r="E2124" s="2">
        <v>36209</v>
      </c>
      <c r="F2124">
        <v>5.17</v>
      </c>
    </row>
    <row r="2125" spans="5:6" ht="12.75">
      <c r="E2125" s="2">
        <v>36210</v>
      </c>
      <c r="F2125">
        <v>5.18</v>
      </c>
    </row>
    <row r="2126" spans="5:6" ht="12.75">
      <c r="E2126" s="2">
        <v>36213</v>
      </c>
      <c r="F2126">
        <v>5.15</v>
      </c>
    </row>
    <row r="2127" spans="5:6" ht="12.75">
      <c r="E2127" s="2">
        <v>36214</v>
      </c>
      <c r="F2127">
        <v>5.12</v>
      </c>
    </row>
    <row r="2128" spans="5:6" ht="12.75">
      <c r="E2128" s="2">
        <v>36215</v>
      </c>
      <c r="F2128">
        <v>5.12</v>
      </c>
    </row>
    <row r="2129" spans="5:6" ht="12.75">
      <c r="E2129" s="2">
        <v>36216</v>
      </c>
      <c r="F2129">
        <v>5.25</v>
      </c>
    </row>
    <row r="2130" spans="5:6" ht="12.75">
      <c r="E2130" s="2">
        <v>36217</v>
      </c>
      <c r="F2130">
        <v>5.32</v>
      </c>
    </row>
    <row r="2131" spans="5:6" ht="12.75">
      <c r="E2131" s="2">
        <v>36220</v>
      </c>
      <c r="F2131">
        <v>5.44</v>
      </c>
    </row>
    <row r="2132" spans="5:6" ht="12.75">
      <c r="E2132" s="2">
        <v>36221</v>
      </c>
      <c r="F2132">
        <v>5.4</v>
      </c>
    </row>
    <row r="2133" spans="5:6" ht="12.75">
      <c r="E2133" s="2">
        <v>36222</v>
      </c>
      <c r="F2133">
        <v>5.46</v>
      </c>
    </row>
    <row r="2134" spans="5:6" ht="12.75">
      <c r="E2134" s="2">
        <v>36223</v>
      </c>
      <c r="F2134">
        <v>5.52</v>
      </c>
    </row>
    <row r="2135" spans="5:6" ht="12.75">
      <c r="E2135" s="2">
        <v>36224</v>
      </c>
      <c r="F2135">
        <v>5.31</v>
      </c>
    </row>
    <row r="2136" spans="5:6" ht="12.75">
      <c r="E2136" s="2">
        <v>36227</v>
      </c>
      <c r="F2136">
        <v>5.37</v>
      </c>
    </row>
    <row r="2137" spans="5:6" ht="12.75">
      <c r="E2137" s="2">
        <v>36228</v>
      </c>
      <c r="F2137">
        <v>5.445</v>
      </c>
    </row>
    <row r="2138" spans="5:6" ht="12.75">
      <c r="E2138" s="2">
        <v>36229</v>
      </c>
      <c r="F2138">
        <v>5.38</v>
      </c>
    </row>
    <row r="2139" spans="5:6" ht="12.75">
      <c r="E2139" s="2">
        <v>36230</v>
      </c>
      <c r="F2139">
        <v>5.325</v>
      </c>
    </row>
    <row r="2140" spans="5:6" ht="12.75">
      <c r="E2140" s="2">
        <v>36231</v>
      </c>
      <c r="F2140">
        <v>5.325</v>
      </c>
    </row>
    <row r="2141" spans="5:6" ht="12.75">
      <c r="E2141" s="2">
        <v>36234</v>
      </c>
      <c r="F2141">
        <v>5.31</v>
      </c>
    </row>
    <row r="2142" spans="5:6" ht="12.75">
      <c r="E2142" s="2">
        <v>36235</v>
      </c>
      <c r="F2142">
        <v>5.31</v>
      </c>
    </row>
    <row r="2143" spans="5:6" ht="12.75">
      <c r="E2143" s="2">
        <v>36236</v>
      </c>
      <c r="F2143">
        <v>5.23</v>
      </c>
    </row>
    <row r="2144" spans="5:6" ht="12.75">
      <c r="E2144" s="2">
        <v>36237</v>
      </c>
      <c r="F2144">
        <v>5.225</v>
      </c>
    </row>
    <row r="2145" spans="5:6" ht="12.75">
      <c r="E2145" s="2">
        <v>36238</v>
      </c>
      <c r="F2145">
        <v>5.22</v>
      </c>
    </row>
    <row r="2146" spans="5:6" ht="12.75">
      <c r="E2146" s="2">
        <v>36241</v>
      </c>
      <c r="F2146">
        <v>5.24</v>
      </c>
    </row>
    <row r="2147" spans="5:6" ht="12.75">
      <c r="E2147" s="2">
        <v>36242</v>
      </c>
      <c r="F2147">
        <v>5.19</v>
      </c>
    </row>
    <row r="2148" spans="5:6" ht="12.75">
      <c r="E2148" s="2">
        <v>36243</v>
      </c>
      <c r="F2148">
        <v>5.22</v>
      </c>
    </row>
    <row r="2149" spans="5:6" ht="12.75">
      <c r="E2149" s="2">
        <v>36244</v>
      </c>
      <c r="F2149">
        <v>5.205</v>
      </c>
    </row>
    <row r="2150" spans="5:6" ht="12.75">
      <c r="E2150" s="2">
        <v>36245</v>
      </c>
      <c r="F2150">
        <v>5.21</v>
      </c>
    </row>
    <row r="2151" spans="5:6" ht="12.75">
      <c r="E2151" s="2">
        <v>36248</v>
      </c>
      <c r="F2151">
        <v>5.17</v>
      </c>
    </row>
    <row r="2152" spans="5:6" ht="12.75">
      <c r="E2152" s="2">
        <v>36249</v>
      </c>
      <c r="F2152">
        <v>5.19</v>
      </c>
    </row>
    <row r="2153" spans="5:6" ht="12.75">
      <c r="E2153" s="2">
        <v>36250</v>
      </c>
      <c r="F2153">
        <v>5.15</v>
      </c>
    </row>
    <row r="2154" spans="5:6" ht="12.75">
      <c r="E2154" s="2">
        <v>36251</v>
      </c>
      <c r="F2154">
        <v>5.19</v>
      </c>
    </row>
    <row r="2155" spans="5:6" ht="12.75">
      <c r="E2155" s="2">
        <v>36252</v>
      </c>
      <c r="F2155">
        <v>5.2</v>
      </c>
    </row>
    <row r="2156" spans="5:6" ht="12.75">
      <c r="E2156" s="2">
        <v>36256</v>
      </c>
      <c r="F2156">
        <v>5.165</v>
      </c>
    </row>
    <row r="2157" spans="5:6" ht="12.75">
      <c r="E2157" s="2">
        <v>36257</v>
      </c>
      <c r="F2157">
        <v>5.22</v>
      </c>
    </row>
    <row r="2158" spans="5:6" ht="12.75">
      <c r="E2158" s="2">
        <v>36258</v>
      </c>
      <c r="F2158">
        <v>5.24</v>
      </c>
    </row>
    <row r="2159" spans="5:6" ht="12.75">
      <c r="E2159" s="2">
        <v>36259</v>
      </c>
      <c r="F2159">
        <v>5.25</v>
      </c>
    </row>
    <row r="2160" spans="5:6" ht="12.75">
      <c r="E2160" s="2">
        <v>36262</v>
      </c>
      <c r="F2160">
        <v>5.335</v>
      </c>
    </row>
    <row r="2161" spans="5:6" ht="12.75">
      <c r="E2161" s="2">
        <v>36263</v>
      </c>
      <c r="F2161">
        <v>5.375</v>
      </c>
    </row>
    <row r="2162" spans="5:6" ht="12.75">
      <c r="E2162" s="2">
        <v>36264</v>
      </c>
      <c r="F2162">
        <v>5.37</v>
      </c>
    </row>
    <row r="2163" spans="5:6" ht="12.75">
      <c r="E2163" s="2">
        <v>36265</v>
      </c>
      <c r="F2163">
        <v>5.43</v>
      </c>
    </row>
    <row r="2164" spans="5:6" ht="12.75">
      <c r="E2164" s="2">
        <v>36266</v>
      </c>
      <c r="F2164">
        <v>5.41</v>
      </c>
    </row>
    <row r="2165" spans="5:6" ht="12.75">
      <c r="E2165" s="2">
        <v>36269</v>
      </c>
      <c r="F2165">
        <v>5.38</v>
      </c>
    </row>
    <row r="2166" spans="5:6" ht="12.75">
      <c r="E2166" s="2">
        <v>36270</v>
      </c>
      <c r="F2166">
        <v>5.365</v>
      </c>
    </row>
    <row r="2167" spans="5:6" ht="12.75">
      <c r="E2167" s="2">
        <v>36271</v>
      </c>
      <c r="F2167">
        <v>5.35</v>
      </c>
    </row>
    <row r="2168" spans="5:6" ht="12.75">
      <c r="E2168" s="2">
        <v>36272</v>
      </c>
      <c r="F2168">
        <v>5.42</v>
      </c>
    </row>
    <row r="2169" spans="5:6" ht="12.75">
      <c r="E2169" s="2">
        <v>36273</v>
      </c>
      <c r="F2169">
        <v>5.44</v>
      </c>
    </row>
    <row r="2170" spans="5:6" ht="12.75">
      <c r="E2170" s="2">
        <v>36276</v>
      </c>
      <c r="F2170">
        <v>5.45</v>
      </c>
    </row>
    <row r="2171" spans="5:6" ht="12.75">
      <c r="E2171" s="2">
        <v>36277</v>
      </c>
      <c r="F2171">
        <v>5.44</v>
      </c>
    </row>
    <row r="2172" spans="5:6" ht="12.75">
      <c r="E2172" s="2">
        <v>36278</v>
      </c>
      <c r="F2172">
        <v>5.47</v>
      </c>
    </row>
    <row r="2173" spans="5:6" ht="12.75">
      <c r="E2173" s="2">
        <v>36279</v>
      </c>
      <c r="F2173">
        <v>5.44</v>
      </c>
    </row>
    <row r="2174" spans="5:6" ht="12.75">
      <c r="E2174" s="2">
        <v>36280</v>
      </c>
      <c r="F2174">
        <v>5.45</v>
      </c>
    </row>
    <row r="2175" spans="5:6" ht="12.75">
      <c r="E2175" s="2">
        <v>36283</v>
      </c>
      <c r="F2175">
        <v>5.51</v>
      </c>
    </row>
    <row r="2176" spans="5:6" ht="12.75">
      <c r="E2176" s="2">
        <v>36284</v>
      </c>
      <c r="F2176">
        <v>5.54</v>
      </c>
    </row>
    <row r="2177" spans="5:6" ht="12.75">
      <c r="E2177" s="2">
        <v>36285</v>
      </c>
      <c r="F2177">
        <v>5.51</v>
      </c>
    </row>
    <row r="2178" spans="5:6" ht="12.75">
      <c r="E2178" s="2">
        <v>36286</v>
      </c>
      <c r="F2178">
        <v>5.58</v>
      </c>
    </row>
    <row r="2179" spans="5:6" ht="12.75">
      <c r="E2179" s="2">
        <v>36287</v>
      </c>
      <c r="F2179">
        <v>5.525</v>
      </c>
    </row>
    <row r="2180" spans="5:6" ht="12.75">
      <c r="E2180" s="2">
        <v>36290</v>
      </c>
      <c r="F2180">
        <v>5.46</v>
      </c>
    </row>
    <row r="2181" spans="5:6" ht="12.75">
      <c r="E2181" s="2">
        <v>36291</v>
      </c>
      <c r="F2181">
        <v>5.435</v>
      </c>
    </row>
    <row r="2182" spans="5:6" ht="12.75">
      <c r="E2182" s="2">
        <v>36292</v>
      </c>
      <c r="F2182">
        <v>5.41</v>
      </c>
    </row>
    <row r="2183" spans="5:6" ht="12.75">
      <c r="E2183" s="2">
        <v>36293</v>
      </c>
      <c r="F2183">
        <v>5.37</v>
      </c>
    </row>
    <row r="2184" spans="5:6" ht="12.75">
      <c r="E2184" s="2">
        <v>36294</v>
      </c>
      <c r="F2184">
        <v>5.485</v>
      </c>
    </row>
    <row r="2185" spans="5:6" ht="12.75">
      <c r="E2185" s="2">
        <v>36297</v>
      </c>
      <c r="F2185">
        <v>5.53</v>
      </c>
    </row>
    <row r="2186" spans="5:6" ht="12.75">
      <c r="E2186" s="2">
        <v>36298</v>
      </c>
      <c r="F2186">
        <v>5.585</v>
      </c>
    </row>
    <row r="2187" spans="5:6" ht="12.75">
      <c r="E2187" s="2">
        <v>36299</v>
      </c>
      <c r="F2187">
        <v>5.58</v>
      </c>
    </row>
    <row r="2188" spans="5:6" ht="12.75">
      <c r="E2188" s="2">
        <v>36300</v>
      </c>
      <c r="F2188">
        <v>5.58</v>
      </c>
    </row>
    <row r="2189" spans="5:6" ht="12.75">
      <c r="E2189" s="2">
        <v>36301</v>
      </c>
      <c r="F2189">
        <v>5.6</v>
      </c>
    </row>
    <row r="2190" spans="5:6" ht="12.75">
      <c r="E2190" s="2">
        <v>36304</v>
      </c>
      <c r="F2190">
        <v>5.585</v>
      </c>
    </row>
    <row r="2191" spans="5:6" ht="12.75">
      <c r="E2191" s="2">
        <v>36305</v>
      </c>
      <c r="F2191">
        <v>5.56</v>
      </c>
    </row>
    <row r="2192" spans="5:6" ht="12.75">
      <c r="E2192" s="2">
        <v>36306</v>
      </c>
      <c r="F2192">
        <v>5.55</v>
      </c>
    </row>
    <row r="2193" spans="5:6" ht="12.75">
      <c r="E2193" s="2">
        <v>36307</v>
      </c>
      <c r="F2193">
        <v>5.6</v>
      </c>
    </row>
    <row r="2194" spans="5:6" ht="12.75">
      <c r="E2194" s="2">
        <v>36308</v>
      </c>
      <c r="F2194">
        <v>5.66</v>
      </c>
    </row>
    <row r="2195" spans="5:6" ht="12.75">
      <c r="E2195" s="2">
        <v>36311</v>
      </c>
      <c r="F2195">
        <v>5.665</v>
      </c>
    </row>
    <row r="2196" spans="5:6" ht="12.75">
      <c r="E2196" s="2">
        <v>36312</v>
      </c>
      <c r="F2196">
        <v>5.81</v>
      </c>
    </row>
    <row r="2197" spans="5:6" ht="12.75">
      <c r="E2197" s="2">
        <v>36313</v>
      </c>
      <c r="F2197">
        <v>5.845</v>
      </c>
    </row>
    <row r="2198" spans="5:6" ht="12.75">
      <c r="E2198" s="2">
        <v>36314</v>
      </c>
      <c r="F2198">
        <v>5.825</v>
      </c>
    </row>
    <row r="2199" spans="5:6" ht="12.75">
      <c r="E2199" s="2">
        <v>36315</v>
      </c>
      <c r="F2199">
        <v>5.775</v>
      </c>
    </row>
    <row r="2200" spans="5:6" ht="12.75">
      <c r="E2200" s="2">
        <v>36318</v>
      </c>
      <c r="F2200">
        <v>5.755</v>
      </c>
    </row>
    <row r="2201" spans="5:6" ht="12.75">
      <c r="E2201" s="2">
        <v>36319</v>
      </c>
      <c r="F2201">
        <v>5.755</v>
      </c>
    </row>
    <row r="2202" spans="5:6" ht="12.75">
      <c r="E2202" s="2">
        <v>36320</v>
      </c>
      <c r="F2202">
        <v>5.775</v>
      </c>
    </row>
    <row r="2203" spans="5:6" ht="12.75">
      <c r="E2203" s="2">
        <v>36321</v>
      </c>
      <c r="F2203">
        <v>5.855</v>
      </c>
    </row>
    <row r="2204" spans="5:6" ht="12.75">
      <c r="E2204" s="2">
        <v>36322</v>
      </c>
      <c r="F2204">
        <v>5.82</v>
      </c>
    </row>
    <row r="2205" spans="5:6" ht="12.75">
      <c r="E2205" s="2">
        <v>36325</v>
      </c>
      <c r="F2205">
        <v>5.73</v>
      </c>
    </row>
    <row r="2206" spans="5:6" ht="12.75">
      <c r="E2206" s="2">
        <v>36326</v>
      </c>
      <c r="F2206">
        <v>5.645</v>
      </c>
    </row>
    <row r="2207" spans="5:6" ht="12.75">
      <c r="E2207" s="2">
        <v>36327</v>
      </c>
      <c r="F2207">
        <v>5.62</v>
      </c>
    </row>
    <row r="2208" spans="5:6" ht="12.75">
      <c r="E2208" s="2">
        <v>36328</v>
      </c>
      <c r="F2208">
        <v>5.62</v>
      </c>
    </row>
    <row r="2209" spans="5:6" ht="12.75">
      <c r="E2209" s="2">
        <v>36329</v>
      </c>
      <c r="F2209">
        <v>5.61</v>
      </c>
    </row>
    <row r="2210" spans="5:6" ht="12.75">
      <c r="E2210" s="2">
        <v>36332</v>
      </c>
      <c r="F2210">
        <v>5.665</v>
      </c>
    </row>
    <row r="2211" spans="5:6" ht="12.75">
      <c r="E2211" s="2">
        <v>36333</v>
      </c>
      <c r="F2211">
        <v>5.73</v>
      </c>
    </row>
    <row r="2212" spans="5:6" ht="12.75">
      <c r="E2212" s="2">
        <v>36334</v>
      </c>
      <c r="F2212">
        <v>5.775</v>
      </c>
    </row>
    <row r="2213" spans="5:6" ht="12.75">
      <c r="E2213" s="2">
        <v>36335</v>
      </c>
      <c r="F2213">
        <v>5.89</v>
      </c>
    </row>
    <row r="2214" spans="5:6" ht="12.75">
      <c r="E2214" s="2">
        <v>36336</v>
      </c>
      <c r="F2214">
        <v>5.91</v>
      </c>
    </row>
    <row r="2215" spans="5:6" ht="12.75">
      <c r="E2215" s="2">
        <v>36339</v>
      </c>
      <c r="F2215">
        <v>5.9</v>
      </c>
    </row>
    <row r="2216" spans="5:6" ht="12.75">
      <c r="E2216" s="2">
        <v>36340</v>
      </c>
      <c r="F2216">
        <v>5.88</v>
      </c>
    </row>
    <row r="2217" spans="5:6" ht="12.75">
      <c r="E2217" s="2">
        <v>36341</v>
      </c>
      <c r="F2217">
        <v>5.87</v>
      </c>
    </row>
    <row r="2218" spans="5:6" ht="12.75">
      <c r="E2218" s="2">
        <v>36342</v>
      </c>
      <c r="F2218">
        <v>5.895</v>
      </c>
    </row>
    <row r="2219" spans="5:6" ht="12.75">
      <c r="E2219" s="2">
        <v>36343</v>
      </c>
      <c r="F2219">
        <v>5.83</v>
      </c>
    </row>
    <row r="2220" spans="5:6" ht="12.75">
      <c r="E2220" s="2">
        <v>36346</v>
      </c>
      <c r="F2220">
        <v>5.84</v>
      </c>
    </row>
    <row r="2221" spans="5:6" ht="12.75">
      <c r="E2221" s="2">
        <v>36347</v>
      </c>
      <c r="F2221">
        <v>5.86</v>
      </c>
    </row>
    <row r="2222" spans="5:6" ht="12.75">
      <c r="E2222" s="2">
        <v>36348</v>
      </c>
      <c r="F2222">
        <v>5.89</v>
      </c>
    </row>
    <row r="2223" spans="5:6" ht="12.75">
      <c r="E2223" s="2">
        <v>36349</v>
      </c>
      <c r="F2223">
        <v>5.905</v>
      </c>
    </row>
    <row r="2224" spans="5:6" ht="12.75">
      <c r="E2224" s="2">
        <v>36350</v>
      </c>
      <c r="F2224">
        <v>5.89</v>
      </c>
    </row>
    <row r="2225" spans="5:6" ht="12.75">
      <c r="E2225" s="2">
        <v>36353</v>
      </c>
      <c r="F2225">
        <v>5.87</v>
      </c>
    </row>
    <row r="2226" spans="5:6" ht="12.75">
      <c r="E2226" s="2">
        <v>36354</v>
      </c>
      <c r="F2226">
        <v>5.82</v>
      </c>
    </row>
    <row r="2227" spans="5:6" ht="12.75">
      <c r="E2227" s="2">
        <v>36355</v>
      </c>
      <c r="F2227">
        <v>5.8</v>
      </c>
    </row>
    <row r="2228" spans="5:6" ht="12.75">
      <c r="E2228" s="2">
        <v>36356</v>
      </c>
      <c r="F2228">
        <v>5.87</v>
      </c>
    </row>
    <row r="2229" spans="5:6" ht="12.75">
      <c r="E2229" s="2">
        <v>36357</v>
      </c>
      <c r="F2229">
        <v>5.855</v>
      </c>
    </row>
    <row r="2230" spans="5:6" ht="12.75">
      <c r="E2230" s="2">
        <v>36360</v>
      </c>
      <c r="F2230">
        <v>5.845</v>
      </c>
    </row>
    <row r="2231" spans="5:6" ht="12.75">
      <c r="E2231" s="2">
        <v>36361</v>
      </c>
      <c r="F2231">
        <v>5.9</v>
      </c>
    </row>
    <row r="2232" spans="5:6" ht="12.75">
      <c r="E2232" s="2">
        <v>36362</v>
      </c>
      <c r="F2232">
        <v>5.97</v>
      </c>
    </row>
    <row r="2233" spans="5:6" ht="12.75">
      <c r="E2233" s="2">
        <v>36363</v>
      </c>
      <c r="F2233">
        <v>6</v>
      </c>
    </row>
    <row r="2234" spans="5:6" ht="12.75">
      <c r="E2234" s="2">
        <v>36364</v>
      </c>
      <c r="F2234">
        <v>6.065</v>
      </c>
    </row>
    <row r="2235" spans="5:6" ht="12.75">
      <c r="E2235" s="2">
        <v>36367</v>
      </c>
      <c r="F2235">
        <v>6.145</v>
      </c>
    </row>
    <row r="2236" spans="5:6" ht="12.75">
      <c r="E2236" s="2">
        <v>36368</v>
      </c>
      <c r="F2236">
        <v>6.16</v>
      </c>
    </row>
    <row r="2237" spans="5:6" ht="12.75">
      <c r="E2237" s="2">
        <v>36369</v>
      </c>
      <c r="F2237">
        <v>6.125</v>
      </c>
    </row>
    <row r="2238" spans="5:6" ht="12.75">
      <c r="E2238" s="2">
        <v>36370</v>
      </c>
      <c r="F2238">
        <v>6.215</v>
      </c>
    </row>
    <row r="2239" spans="5:6" ht="12.75">
      <c r="E2239" s="2">
        <v>36371</v>
      </c>
      <c r="F2239">
        <v>6.265</v>
      </c>
    </row>
    <row r="2240" spans="5:6" ht="12.75">
      <c r="E2240" s="2">
        <v>36374</v>
      </c>
      <c r="F2240">
        <v>6.335</v>
      </c>
    </row>
    <row r="2241" spans="5:6" ht="12.75">
      <c r="E2241" s="2">
        <v>36375</v>
      </c>
      <c r="F2241">
        <v>6.405</v>
      </c>
    </row>
    <row r="2242" spans="5:6" ht="12.75">
      <c r="E2242" s="2">
        <v>36376</v>
      </c>
      <c r="F2242">
        <v>6.47</v>
      </c>
    </row>
    <row r="2243" spans="5:6" ht="12.75">
      <c r="E2243" s="2">
        <v>36377</v>
      </c>
      <c r="F2243">
        <v>6.535</v>
      </c>
    </row>
    <row r="2244" spans="5:6" ht="12.75">
      <c r="E2244" s="2">
        <v>36378</v>
      </c>
      <c r="F2244">
        <v>6.655</v>
      </c>
    </row>
    <row r="2245" spans="5:6" ht="12.75">
      <c r="E2245" s="2">
        <v>36381</v>
      </c>
      <c r="F2245">
        <v>6.59</v>
      </c>
    </row>
    <row r="2246" spans="5:6" ht="12.75">
      <c r="E2246" s="2">
        <v>36382</v>
      </c>
      <c r="F2246">
        <v>6.545</v>
      </c>
    </row>
    <row r="2247" spans="5:6" ht="12.75">
      <c r="E2247" s="2">
        <v>36383</v>
      </c>
      <c r="F2247">
        <v>6.495</v>
      </c>
    </row>
    <row r="2248" spans="5:6" ht="12.75">
      <c r="E2248" s="2">
        <v>36384</v>
      </c>
      <c r="F2248">
        <v>6.485</v>
      </c>
    </row>
    <row r="2249" spans="5:6" ht="12.75">
      <c r="E2249" s="2">
        <v>36385</v>
      </c>
      <c r="F2249">
        <v>6.435</v>
      </c>
    </row>
    <row r="2250" spans="5:6" ht="12.75">
      <c r="E2250" s="2">
        <v>36388</v>
      </c>
      <c r="F2250">
        <v>6.405</v>
      </c>
    </row>
    <row r="2251" spans="5:6" ht="12.75">
      <c r="E2251" s="2">
        <v>36389</v>
      </c>
      <c r="F2251">
        <v>6.355</v>
      </c>
    </row>
    <row r="2252" spans="5:6" ht="12.75">
      <c r="E2252" s="2">
        <v>36390</v>
      </c>
      <c r="F2252">
        <v>6.295</v>
      </c>
    </row>
    <row r="2253" spans="5:6" ht="12.75">
      <c r="E2253" s="2">
        <v>36391</v>
      </c>
      <c r="F2253">
        <v>6.255</v>
      </c>
    </row>
    <row r="2254" spans="5:6" ht="12.75">
      <c r="E2254" s="2">
        <v>36392</v>
      </c>
      <c r="F2254">
        <v>6.285</v>
      </c>
    </row>
    <row r="2255" spans="5:6" ht="12.75">
      <c r="E2255" s="2">
        <v>36395</v>
      </c>
      <c r="F2255">
        <v>6.385</v>
      </c>
    </row>
    <row r="2256" spans="5:6" ht="12.75">
      <c r="E2256" s="2">
        <v>36396</v>
      </c>
      <c r="F2256">
        <v>6.425</v>
      </c>
    </row>
    <row r="2257" spans="5:6" ht="12.75">
      <c r="E2257" s="2">
        <v>36397</v>
      </c>
      <c r="F2257">
        <v>6.31</v>
      </c>
    </row>
    <row r="2258" spans="5:6" ht="12.75">
      <c r="E2258" s="2">
        <v>36398</v>
      </c>
      <c r="F2258">
        <v>6.355</v>
      </c>
    </row>
    <row r="2259" spans="5:6" ht="12.75">
      <c r="E2259" s="2">
        <v>36399</v>
      </c>
      <c r="F2259">
        <v>6.485</v>
      </c>
    </row>
    <row r="2260" spans="5:6" ht="12.75">
      <c r="E2260" s="2">
        <v>36402</v>
      </c>
      <c r="F2260">
        <v>6.485</v>
      </c>
    </row>
    <row r="2261" spans="5:6" ht="12.75">
      <c r="E2261" s="2">
        <v>36403</v>
      </c>
      <c r="F2261">
        <v>6.425</v>
      </c>
    </row>
    <row r="2262" spans="5:6" ht="12.75">
      <c r="E2262" s="2">
        <v>36404</v>
      </c>
      <c r="F2262">
        <v>6.485</v>
      </c>
    </row>
    <row r="2263" spans="5:6" ht="12.75">
      <c r="E2263" s="2">
        <v>36405</v>
      </c>
      <c r="F2263">
        <v>6.665</v>
      </c>
    </row>
    <row r="2264" spans="5:6" ht="12.75">
      <c r="E2264" s="2">
        <v>36406</v>
      </c>
      <c r="F2264">
        <v>6.445</v>
      </c>
    </row>
    <row r="2265" spans="5:6" ht="12.75">
      <c r="E2265" s="2">
        <v>36409</v>
      </c>
      <c r="F2265">
        <v>6.435</v>
      </c>
    </row>
    <row r="2266" spans="5:6" ht="12.75">
      <c r="E2266" s="2">
        <v>36410</v>
      </c>
      <c r="F2266">
        <v>6.445</v>
      </c>
    </row>
    <row r="2267" spans="5:6" ht="12.75">
      <c r="E2267" s="2">
        <v>36411</v>
      </c>
      <c r="F2267">
        <v>6.595</v>
      </c>
    </row>
    <row r="2268" spans="5:6" ht="12.75">
      <c r="E2268" s="2">
        <v>36412</v>
      </c>
      <c r="F2268">
        <v>6.685</v>
      </c>
    </row>
    <row r="2269" spans="5:6" ht="12.75">
      <c r="E2269" s="2">
        <v>36413</v>
      </c>
      <c r="F2269">
        <v>6.715</v>
      </c>
    </row>
    <row r="2270" spans="5:6" ht="12.75">
      <c r="E2270" s="2">
        <v>36416</v>
      </c>
      <c r="F2270">
        <v>6.735</v>
      </c>
    </row>
    <row r="2271" spans="5:6" ht="12.75">
      <c r="E2271" s="2">
        <v>36417</v>
      </c>
      <c r="F2271">
        <v>6.705</v>
      </c>
    </row>
    <row r="2272" spans="5:6" ht="12.75">
      <c r="E2272" s="2">
        <v>36418</v>
      </c>
      <c r="F2272">
        <v>6.715</v>
      </c>
    </row>
    <row r="2273" spans="5:6" ht="12.75">
      <c r="E2273" s="2">
        <v>36419</v>
      </c>
      <c r="F2273">
        <v>6.655</v>
      </c>
    </row>
    <row r="2274" spans="5:6" ht="12.75">
      <c r="E2274" s="2">
        <v>36420</v>
      </c>
      <c r="F2274">
        <v>6.625</v>
      </c>
    </row>
    <row r="2275" spans="5:6" ht="12.75">
      <c r="E2275" s="2">
        <v>36423</v>
      </c>
      <c r="F2275">
        <v>6.615</v>
      </c>
    </row>
    <row r="2276" spans="5:6" ht="12.75">
      <c r="E2276" s="2">
        <v>36424</v>
      </c>
      <c r="F2276">
        <v>6.645</v>
      </c>
    </row>
    <row r="2277" spans="5:6" ht="12.75">
      <c r="E2277" s="2">
        <v>36425</v>
      </c>
      <c r="F2277">
        <v>6.635</v>
      </c>
    </row>
    <row r="2278" spans="5:6" ht="12.75">
      <c r="E2278" s="2">
        <v>36426</v>
      </c>
      <c r="F2278">
        <v>6.63</v>
      </c>
    </row>
    <row r="2279" spans="5:6" ht="12.75">
      <c r="E2279" s="2">
        <v>36427</v>
      </c>
      <c r="F2279">
        <v>6.625</v>
      </c>
    </row>
    <row r="2280" spans="5:6" ht="12.75">
      <c r="E2280" s="2">
        <v>36430</v>
      </c>
      <c r="F2280">
        <v>6.675</v>
      </c>
    </row>
    <row r="2281" spans="5:6" ht="12.75">
      <c r="E2281" s="2">
        <v>36431</v>
      </c>
      <c r="F2281">
        <v>6.69</v>
      </c>
    </row>
    <row r="2282" spans="5:6" ht="12.75">
      <c r="E2282" s="2">
        <v>36432</v>
      </c>
      <c r="F2282">
        <v>6.71</v>
      </c>
    </row>
    <row r="2283" spans="5:6" ht="12.75">
      <c r="E2283" s="2">
        <v>36433</v>
      </c>
      <c r="F2283">
        <v>6.68</v>
      </c>
    </row>
    <row r="2284" spans="5:6" ht="12.75">
      <c r="E2284" s="2">
        <v>36434</v>
      </c>
      <c r="F2284">
        <v>6.84</v>
      </c>
    </row>
    <row r="2285" spans="5:6" ht="12.75">
      <c r="E2285" s="2">
        <v>36437</v>
      </c>
      <c r="F2285">
        <v>6.88</v>
      </c>
    </row>
    <row r="2286" spans="5:6" ht="12.75">
      <c r="E2286" s="2">
        <v>36438</v>
      </c>
      <c r="F2286">
        <v>6.8</v>
      </c>
    </row>
    <row r="2287" spans="5:6" ht="12.75">
      <c r="E2287" s="2">
        <v>36439</v>
      </c>
      <c r="F2287">
        <v>6.855</v>
      </c>
    </row>
    <row r="2288" spans="5:6" ht="12.75">
      <c r="E2288" s="2">
        <v>36440</v>
      </c>
      <c r="F2288">
        <v>6.785</v>
      </c>
    </row>
    <row r="2289" spans="5:6" ht="12.75">
      <c r="E2289" s="2">
        <v>36441</v>
      </c>
      <c r="F2289">
        <v>6.775</v>
      </c>
    </row>
    <row r="2290" spans="5:6" ht="12.75">
      <c r="E2290" s="2">
        <v>36444</v>
      </c>
      <c r="F2290">
        <v>6.7597</v>
      </c>
    </row>
    <row r="2291" spans="5:6" ht="12.75">
      <c r="E2291" s="2">
        <v>36445</v>
      </c>
      <c r="F2291">
        <v>6.7873</v>
      </c>
    </row>
    <row r="2292" spans="5:6" ht="12.75">
      <c r="E2292" s="2">
        <v>36446</v>
      </c>
      <c r="F2292">
        <v>6.775</v>
      </c>
    </row>
    <row r="2293" spans="5:6" ht="12.75">
      <c r="E2293" s="2">
        <v>36447</v>
      </c>
      <c r="F2293">
        <v>6.8424</v>
      </c>
    </row>
    <row r="2294" spans="5:6" ht="12.75">
      <c r="E2294" s="2">
        <v>36448</v>
      </c>
      <c r="F2294">
        <v>6.8419</v>
      </c>
    </row>
    <row r="2295" spans="5:6" ht="12.75">
      <c r="E2295" s="2">
        <v>36451</v>
      </c>
      <c r="F2295">
        <v>6.823</v>
      </c>
    </row>
    <row r="2296" spans="5:6" ht="12.75">
      <c r="E2296" s="2">
        <v>36452</v>
      </c>
      <c r="F2296">
        <v>6.865</v>
      </c>
    </row>
    <row r="2297" spans="5:6" ht="12.75">
      <c r="E2297" s="2">
        <v>36453</v>
      </c>
      <c r="F2297">
        <v>6.903</v>
      </c>
    </row>
    <row r="2298" spans="5:6" ht="12.75">
      <c r="E2298" s="2">
        <v>36454</v>
      </c>
      <c r="F2298">
        <v>6.876</v>
      </c>
    </row>
    <row r="2299" spans="5:6" ht="12.75">
      <c r="E2299" s="2">
        <v>36455</v>
      </c>
      <c r="F2299">
        <v>6.826</v>
      </c>
    </row>
    <row r="2300" spans="5:6" ht="12.75">
      <c r="E2300" s="2">
        <v>36458</v>
      </c>
      <c r="F2300">
        <v>6.865</v>
      </c>
    </row>
    <row r="2301" spans="5:6" ht="12.75">
      <c r="E2301" s="2">
        <v>36459</v>
      </c>
      <c r="F2301">
        <v>6.905</v>
      </c>
    </row>
    <row r="2302" spans="5:6" ht="12.75">
      <c r="E2302" s="2">
        <v>36460</v>
      </c>
      <c r="F2302">
        <v>6.825</v>
      </c>
    </row>
    <row r="2303" spans="5:6" ht="12.75">
      <c r="E2303" s="2">
        <v>36461</v>
      </c>
      <c r="F2303">
        <v>6.835</v>
      </c>
    </row>
    <row r="2304" spans="5:6" ht="12.75">
      <c r="E2304" s="2">
        <v>36462</v>
      </c>
      <c r="F2304">
        <v>6.749</v>
      </c>
    </row>
    <row r="2305" spans="5:6" ht="12.75">
      <c r="E2305" s="2">
        <v>36465</v>
      </c>
      <c r="F2305">
        <v>6.772</v>
      </c>
    </row>
    <row r="2306" spans="5:6" ht="12.75">
      <c r="E2306" s="2">
        <v>36466</v>
      </c>
      <c r="F2306">
        <v>6.715</v>
      </c>
    </row>
    <row r="2307" spans="5:6" ht="12.75">
      <c r="E2307" s="2">
        <v>36467</v>
      </c>
      <c r="F2307">
        <v>6.755</v>
      </c>
    </row>
    <row r="2308" spans="5:6" ht="12.75">
      <c r="E2308" s="2">
        <v>36468</v>
      </c>
      <c r="F2308">
        <v>6.629</v>
      </c>
    </row>
    <row r="2309" spans="5:6" ht="12.75">
      <c r="E2309" s="2">
        <v>36469</v>
      </c>
      <c r="F2309">
        <v>6.555</v>
      </c>
    </row>
    <row r="2310" spans="5:6" ht="12.75">
      <c r="E2310" s="2">
        <v>36472</v>
      </c>
      <c r="F2310">
        <v>6.535</v>
      </c>
    </row>
    <row r="2311" spans="5:6" ht="12.75">
      <c r="E2311" s="2">
        <v>36473</v>
      </c>
      <c r="F2311">
        <v>6.545</v>
      </c>
    </row>
    <row r="2312" spans="5:6" ht="12.75">
      <c r="E2312" s="2">
        <v>36474</v>
      </c>
      <c r="F2312">
        <v>6.505</v>
      </c>
    </row>
    <row r="2313" spans="5:6" ht="12.75">
      <c r="E2313" s="2">
        <v>36475</v>
      </c>
      <c r="F2313">
        <v>6.515</v>
      </c>
    </row>
    <row r="2314" spans="5:6" ht="12.75">
      <c r="E2314" s="2">
        <v>36476</v>
      </c>
      <c r="F2314">
        <v>6.461</v>
      </c>
    </row>
    <row r="2315" spans="5:6" ht="12.75">
      <c r="E2315" s="2">
        <v>36479</v>
      </c>
      <c r="F2315">
        <v>6.495</v>
      </c>
    </row>
    <row r="2316" spans="5:6" ht="12.75">
      <c r="E2316" s="2">
        <v>36480</v>
      </c>
      <c r="F2316">
        <v>6.515</v>
      </c>
    </row>
    <row r="2317" spans="5:6" ht="12.75">
      <c r="E2317" s="2">
        <v>36481</v>
      </c>
      <c r="F2317">
        <v>6.625</v>
      </c>
    </row>
    <row r="2318" spans="5:6" ht="12.75">
      <c r="E2318" s="2">
        <v>36482</v>
      </c>
      <c r="F2318">
        <v>6.695</v>
      </c>
    </row>
    <row r="2319" spans="5:6" ht="12.75">
      <c r="E2319" s="2">
        <v>36483</v>
      </c>
      <c r="F2319">
        <v>6.711</v>
      </c>
    </row>
    <row r="2320" spans="5:6" ht="12.75">
      <c r="E2320" s="2">
        <v>36486</v>
      </c>
      <c r="F2320">
        <v>6.745</v>
      </c>
    </row>
    <row r="2321" spans="5:6" ht="12.75">
      <c r="E2321" s="2">
        <v>36487</v>
      </c>
      <c r="F2321">
        <v>6.708</v>
      </c>
    </row>
    <row r="2322" spans="5:6" ht="12.75">
      <c r="E2322" s="2">
        <v>36488</v>
      </c>
      <c r="F2322">
        <v>6.745</v>
      </c>
    </row>
    <row r="2323" spans="5:6" ht="12.75">
      <c r="E2323" s="2">
        <v>36489</v>
      </c>
      <c r="F2323">
        <v>6.775</v>
      </c>
    </row>
    <row r="2324" spans="5:6" ht="12.75">
      <c r="E2324" s="2">
        <v>36490</v>
      </c>
      <c r="F2324">
        <v>6.842</v>
      </c>
    </row>
    <row r="2325" spans="5:6" ht="12.75">
      <c r="E2325" s="2">
        <v>36493</v>
      </c>
      <c r="F2325">
        <v>6.846</v>
      </c>
    </row>
    <row r="2326" spans="5:6" ht="12.75">
      <c r="E2326" s="2">
        <v>36494</v>
      </c>
      <c r="F2326">
        <v>6.805</v>
      </c>
    </row>
    <row r="2327" spans="5:6" ht="12.75">
      <c r="E2327" s="2">
        <v>36495</v>
      </c>
      <c r="F2327">
        <v>6.815</v>
      </c>
    </row>
    <row r="2328" spans="5:6" ht="12.75">
      <c r="E2328" s="2">
        <v>36496</v>
      </c>
      <c r="F2328">
        <v>6.785</v>
      </c>
    </row>
    <row r="2329" spans="5:6" ht="12.75">
      <c r="E2329" s="2">
        <v>36497</v>
      </c>
      <c r="F2329">
        <v>6.775</v>
      </c>
    </row>
    <row r="2330" spans="5:6" ht="12.75">
      <c r="E2330" s="2">
        <v>36500</v>
      </c>
      <c r="F2330">
        <v>6.727</v>
      </c>
    </row>
    <row r="2331" spans="5:6" ht="12.75">
      <c r="E2331" s="2">
        <v>36501</v>
      </c>
      <c r="F2331">
        <v>6.775</v>
      </c>
    </row>
    <row r="2332" spans="5:6" ht="12.75">
      <c r="E2332" s="2">
        <v>36502</v>
      </c>
      <c r="F2332">
        <v>6.769</v>
      </c>
    </row>
    <row r="2333" spans="5:6" ht="12.75">
      <c r="E2333" s="2">
        <v>36503</v>
      </c>
      <c r="F2333">
        <v>6.735</v>
      </c>
    </row>
    <row r="2334" spans="5:6" ht="12.75">
      <c r="E2334" s="2">
        <v>36504</v>
      </c>
      <c r="F2334">
        <v>6.705</v>
      </c>
    </row>
    <row r="2335" spans="5:6" ht="12.75">
      <c r="E2335" s="2">
        <v>36507</v>
      </c>
      <c r="F2335">
        <v>6.75</v>
      </c>
    </row>
    <row r="2336" spans="5:6" ht="12.75">
      <c r="E2336" s="2">
        <v>36508</v>
      </c>
      <c r="F2336">
        <v>6.795</v>
      </c>
    </row>
    <row r="2337" spans="5:6" ht="12.75">
      <c r="E2337" s="2">
        <v>36509</v>
      </c>
      <c r="F2337">
        <v>6.825</v>
      </c>
    </row>
    <row r="2338" spans="5:6" ht="12.75">
      <c r="E2338" s="2">
        <v>36510</v>
      </c>
      <c r="F2338">
        <v>6.855</v>
      </c>
    </row>
    <row r="2339" spans="5:6" ht="12.75">
      <c r="E2339" s="2">
        <v>36511</v>
      </c>
      <c r="F2339">
        <v>6.875</v>
      </c>
    </row>
    <row r="2340" spans="5:6" ht="12.75">
      <c r="E2340" s="2">
        <v>36514</v>
      </c>
      <c r="F2340">
        <v>6.866</v>
      </c>
    </row>
    <row r="2341" spans="5:6" ht="12.75">
      <c r="E2341" s="2">
        <v>36515</v>
      </c>
      <c r="F2341">
        <v>6.874</v>
      </c>
    </row>
    <row r="2342" spans="5:6" ht="12.75">
      <c r="E2342" s="2">
        <v>36516</v>
      </c>
      <c r="F2342">
        <v>6.99</v>
      </c>
    </row>
    <row r="2343" spans="5:6" ht="12.75">
      <c r="E2343" s="2">
        <v>36517</v>
      </c>
      <c r="F2343">
        <v>6.935</v>
      </c>
    </row>
    <row r="2344" spans="5:6" ht="12.75">
      <c r="E2344" s="2">
        <v>36518</v>
      </c>
      <c r="F2344">
        <v>6.915</v>
      </c>
    </row>
    <row r="2345" spans="5:6" ht="12.75">
      <c r="E2345" s="2">
        <v>36521</v>
      </c>
      <c r="F2345">
        <v>6.925</v>
      </c>
    </row>
    <row r="2346" spans="5:6" ht="12.75">
      <c r="E2346" s="2">
        <v>36522</v>
      </c>
      <c r="F2346">
        <v>6.895</v>
      </c>
    </row>
    <row r="2347" spans="5:6" ht="12.75">
      <c r="E2347" s="2">
        <v>36523</v>
      </c>
      <c r="F2347">
        <v>6.929</v>
      </c>
    </row>
    <row r="2348" spans="5:6" ht="12.75">
      <c r="E2348" s="2">
        <v>36524</v>
      </c>
      <c r="F2348">
        <v>6.8395</v>
      </c>
    </row>
    <row r="2349" spans="5:6" ht="12.75">
      <c r="E2349" s="2">
        <v>36529</v>
      </c>
      <c r="F2349">
        <v>7.075</v>
      </c>
    </row>
    <row r="2350" spans="5:6" ht="12.75">
      <c r="E2350" s="2">
        <v>36530</v>
      </c>
      <c r="F2350">
        <v>7.115</v>
      </c>
    </row>
    <row r="2351" spans="5:6" ht="12.75">
      <c r="E2351" s="2">
        <v>36531</v>
      </c>
      <c r="F2351">
        <v>7.1041</v>
      </c>
    </row>
    <row r="2352" spans="5:6" ht="12.75">
      <c r="E2352" s="2">
        <v>36532</v>
      </c>
      <c r="F2352">
        <v>7.0355</v>
      </c>
    </row>
    <row r="2353" spans="5:6" ht="12.75">
      <c r="E2353" s="2">
        <v>36535</v>
      </c>
      <c r="F2353">
        <v>7.035</v>
      </c>
    </row>
    <row r="2354" spans="5:6" ht="12.75">
      <c r="E2354" s="2">
        <v>36536</v>
      </c>
      <c r="F2354">
        <v>7.065</v>
      </c>
    </row>
    <row r="2355" spans="5:6" ht="12.75">
      <c r="E2355" s="2">
        <v>36537</v>
      </c>
      <c r="F2355">
        <v>7.0523</v>
      </c>
    </row>
    <row r="2356" spans="5:6" ht="12.75">
      <c r="E2356" s="2">
        <v>36538</v>
      </c>
      <c r="F2356">
        <v>7.038</v>
      </c>
    </row>
    <row r="2357" spans="5:6" ht="12.75">
      <c r="E2357" s="2">
        <v>36539</v>
      </c>
      <c r="F2357">
        <v>7.055</v>
      </c>
    </row>
    <row r="2358" spans="5:6" ht="12.75">
      <c r="E2358" s="2">
        <v>36542</v>
      </c>
      <c r="F2358">
        <v>7.0779</v>
      </c>
    </row>
    <row r="2359" spans="5:6" ht="12.75">
      <c r="E2359" s="2">
        <v>36543</v>
      </c>
      <c r="F2359">
        <v>7.13</v>
      </c>
    </row>
    <row r="2360" spans="5:6" ht="12.75">
      <c r="E2360" s="2">
        <v>36544</v>
      </c>
      <c r="F2360">
        <v>7.0713</v>
      </c>
    </row>
    <row r="2361" spans="5:6" ht="12.75">
      <c r="E2361" s="2">
        <v>36545</v>
      </c>
      <c r="F2361">
        <v>7.075</v>
      </c>
    </row>
    <row r="2362" spans="5:6" ht="12.75">
      <c r="E2362" s="2">
        <v>36546</v>
      </c>
      <c r="F2362">
        <v>7.1098</v>
      </c>
    </row>
    <row r="2363" spans="5:6" ht="12.75">
      <c r="E2363" s="2">
        <v>36549</v>
      </c>
      <c r="F2363">
        <v>7.055</v>
      </c>
    </row>
    <row r="2364" spans="5:6" ht="12.75">
      <c r="E2364" s="2">
        <v>36550</v>
      </c>
      <c r="F2364">
        <v>7.0352</v>
      </c>
    </row>
    <row r="2365" spans="5:6" ht="12.75">
      <c r="E2365" s="2">
        <v>36551</v>
      </c>
      <c r="F2365">
        <v>6.9681</v>
      </c>
    </row>
    <row r="2366" spans="5:6" ht="12.75">
      <c r="E2366" s="2">
        <v>36552</v>
      </c>
      <c r="F2366">
        <v>7.0708</v>
      </c>
    </row>
    <row r="2367" spans="5:6" ht="12.75">
      <c r="E2367" s="2">
        <v>36553</v>
      </c>
      <c r="F2367">
        <v>7.0282</v>
      </c>
    </row>
    <row r="2368" spans="5:6" ht="12.75">
      <c r="E2368" s="2">
        <v>36556</v>
      </c>
      <c r="F2368">
        <v>7.045</v>
      </c>
    </row>
    <row r="2369" spans="5:6" ht="12.75">
      <c r="E2369" s="2">
        <v>36557</v>
      </c>
      <c r="F2369">
        <v>6.955</v>
      </c>
    </row>
    <row r="2370" spans="5:6" ht="12.75">
      <c r="E2370" s="2">
        <v>36558</v>
      </c>
      <c r="F2370">
        <v>6.915</v>
      </c>
    </row>
    <row r="2371" spans="5:6" ht="12.75">
      <c r="E2371" s="2">
        <v>36559</v>
      </c>
      <c r="F2371">
        <v>6.905</v>
      </c>
    </row>
    <row r="2372" spans="5:6" ht="12.75">
      <c r="E2372" s="2">
        <v>36560</v>
      </c>
      <c r="F2372">
        <v>6.9305</v>
      </c>
    </row>
    <row r="2373" spans="5:6" ht="12.75">
      <c r="E2373" s="2">
        <v>36563</v>
      </c>
      <c r="F2373">
        <v>6.955</v>
      </c>
    </row>
    <row r="2374" spans="5:6" ht="12.75">
      <c r="E2374" s="2">
        <v>36564</v>
      </c>
      <c r="F2374">
        <v>6.926</v>
      </c>
    </row>
    <row r="2375" spans="5:6" ht="12.75">
      <c r="E2375" s="2">
        <v>36565</v>
      </c>
      <c r="F2375">
        <v>6.9444</v>
      </c>
    </row>
    <row r="2376" spans="5:6" ht="12.75">
      <c r="E2376" s="2">
        <v>36566</v>
      </c>
      <c r="F2376">
        <v>6.9152</v>
      </c>
    </row>
    <row r="2377" spans="5:6" ht="12.75">
      <c r="E2377" s="2">
        <v>36567</v>
      </c>
      <c r="F2377">
        <v>6.8592</v>
      </c>
    </row>
    <row r="2378" spans="5:6" ht="12.75">
      <c r="E2378" s="2">
        <v>36570</v>
      </c>
      <c r="F2378">
        <v>6.7941</v>
      </c>
    </row>
    <row r="2379" spans="5:6" ht="12.75">
      <c r="E2379" s="2">
        <v>36571</v>
      </c>
      <c r="F2379">
        <v>6.838</v>
      </c>
    </row>
    <row r="2380" spans="5:6" ht="12.75">
      <c r="E2380" s="2">
        <v>36572</v>
      </c>
      <c r="F2380">
        <v>6.9262</v>
      </c>
    </row>
    <row r="2381" spans="5:6" ht="12.75">
      <c r="E2381" s="2">
        <v>36573</v>
      </c>
      <c r="F2381">
        <v>6.925</v>
      </c>
    </row>
    <row r="2382" spans="5:6" ht="12.75">
      <c r="E2382" s="2">
        <v>36574</v>
      </c>
      <c r="F2382">
        <v>6.895</v>
      </c>
    </row>
    <row r="2383" spans="5:6" ht="12.75">
      <c r="E2383" s="2">
        <v>36577</v>
      </c>
      <c r="F2383">
        <v>6.8509</v>
      </c>
    </row>
    <row r="2384" spans="5:6" ht="12.75">
      <c r="E2384" s="2">
        <v>36578</v>
      </c>
      <c r="F2384">
        <v>6.8509</v>
      </c>
    </row>
    <row r="2385" spans="5:6" ht="12.75">
      <c r="E2385" s="2">
        <v>36579</v>
      </c>
      <c r="F2385">
        <v>6.8527</v>
      </c>
    </row>
    <row r="2386" spans="5:6" ht="12.75">
      <c r="E2386" s="2">
        <v>36580</v>
      </c>
      <c r="F2386">
        <v>6.8024</v>
      </c>
    </row>
    <row r="2387" spans="5:6" ht="12.75">
      <c r="E2387" s="2">
        <v>36581</v>
      </c>
      <c r="F2387">
        <v>6.8088</v>
      </c>
    </row>
    <row r="2388" spans="5:6" ht="12.75">
      <c r="E2388" s="2">
        <v>36584</v>
      </c>
      <c r="F2388">
        <v>6.8371</v>
      </c>
    </row>
    <row r="2389" spans="5:6" ht="12.75">
      <c r="E2389" s="2">
        <v>36585</v>
      </c>
      <c r="F2389">
        <v>6.8554</v>
      </c>
    </row>
    <row r="2390" spans="5:6" ht="12.75">
      <c r="E2390" s="2">
        <v>36586</v>
      </c>
      <c r="F2390">
        <v>6.8005</v>
      </c>
    </row>
    <row r="2391" spans="5:6" ht="12.75">
      <c r="E2391" s="2">
        <v>36587</v>
      </c>
      <c r="F2391">
        <v>6.8261</v>
      </c>
    </row>
    <row r="2392" spans="5:6" ht="12.75">
      <c r="E2392" s="2">
        <v>36588</v>
      </c>
      <c r="F2392">
        <v>6.8106</v>
      </c>
    </row>
    <row r="2393" spans="5:6" ht="12.75">
      <c r="E2393" s="2">
        <v>36591</v>
      </c>
      <c r="F2393">
        <v>6.785</v>
      </c>
    </row>
    <row r="2394" spans="5:6" ht="12.75">
      <c r="E2394" s="2">
        <v>36592</v>
      </c>
      <c r="F2394">
        <v>6.7836</v>
      </c>
    </row>
    <row r="2395" spans="5:6" ht="12.75">
      <c r="E2395" s="2">
        <v>36593</v>
      </c>
      <c r="F2395">
        <v>6.7391</v>
      </c>
    </row>
    <row r="2396" spans="5:6" ht="12.75">
      <c r="E2396" s="2">
        <v>36594</v>
      </c>
      <c r="F2396">
        <v>6.765</v>
      </c>
    </row>
    <row r="2397" spans="5:6" ht="12.75">
      <c r="E2397" s="2">
        <v>36595</v>
      </c>
      <c r="F2397">
        <v>6.7566</v>
      </c>
    </row>
    <row r="2398" spans="5:6" ht="12.75">
      <c r="E2398" s="2">
        <v>36598</v>
      </c>
      <c r="F2398">
        <v>6.7734</v>
      </c>
    </row>
    <row r="2399" spans="5:6" ht="12.75">
      <c r="E2399" s="2">
        <v>36599</v>
      </c>
      <c r="F2399">
        <v>6.7986</v>
      </c>
    </row>
    <row r="2400" spans="5:6" ht="12.75">
      <c r="E2400" s="2">
        <v>36600</v>
      </c>
      <c r="F2400">
        <v>6.805</v>
      </c>
    </row>
    <row r="2401" spans="5:6" ht="12.75">
      <c r="E2401" s="2">
        <v>36601</v>
      </c>
      <c r="F2401">
        <v>6.7638</v>
      </c>
    </row>
    <row r="2402" spans="5:6" ht="12.75">
      <c r="E2402" s="2">
        <v>36602</v>
      </c>
      <c r="F2402">
        <v>6.7638</v>
      </c>
    </row>
    <row r="2403" spans="5:6" ht="12.75">
      <c r="E2403" s="2">
        <v>36605</v>
      </c>
      <c r="F2403">
        <v>6.7461</v>
      </c>
    </row>
    <row r="2404" spans="5:6" ht="12.75">
      <c r="E2404" s="2">
        <v>36606</v>
      </c>
      <c r="F2404">
        <v>6.745</v>
      </c>
    </row>
    <row r="2405" spans="5:6" ht="12.75">
      <c r="E2405" s="2">
        <v>36607</v>
      </c>
      <c r="F2405">
        <v>6.775</v>
      </c>
    </row>
    <row r="2406" spans="5:6" ht="12.75">
      <c r="E2406" s="2">
        <v>36608</v>
      </c>
      <c r="F2406">
        <v>6.7915</v>
      </c>
    </row>
    <row r="2407" spans="5:6" ht="12.75">
      <c r="E2407" s="2">
        <v>36609</v>
      </c>
      <c r="F2407">
        <v>6.8012</v>
      </c>
    </row>
    <row r="2408" spans="5:6" ht="12.75">
      <c r="E2408" s="2">
        <v>36612</v>
      </c>
      <c r="F2408">
        <v>6.945</v>
      </c>
    </row>
    <row r="2409" spans="5:6" ht="12.75">
      <c r="E2409" s="2">
        <v>36613</v>
      </c>
      <c r="F2409">
        <v>6.9039</v>
      </c>
    </row>
    <row r="2410" spans="5:6" ht="12.75">
      <c r="E2410" s="2">
        <v>36614</v>
      </c>
      <c r="F2410">
        <v>6.92</v>
      </c>
    </row>
    <row r="2411" spans="5:6" ht="12.75">
      <c r="E2411" s="2">
        <v>36615</v>
      </c>
      <c r="F2411">
        <v>6.902</v>
      </c>
    </row>
    <row r="2412" spans="5:6" ht="12.75">
      <c r="E2412" s="2">
        <v>36616</v>
      </c>
      <c r="F2412">
        <v>6.895</v>
      </c>
    </row>
    <row r="2413" spans="5:6" ht="12.75">
      <c r="E2413" s="2">
        <v>36619</v>
      </c>
      <c r="F2413">
        <v>6.885</v>
      </c>
    </row>
    <row r="2414" spans="5:6" ht="12.75">
      <c r="E2414" s="2">
        <v>36620</v>
      </c>
      <c r="F2414">
        <v>6.845</v>
      </c>
    </row>
    <row r="2415" spans="5:6" ht="12.75">
      <c r="E2415" s="2">
        <v>36621</v>
      </c>
      <c r="F2415">
        <v>6.844</v>
      </c>
    </row>
    <row r="2416" spans="5:6" ht="12.75">
      <c r="E2416" s="2">
        <v>36622</v>
      </c>
      <c r="F2416">
        <v>6.855</v>
      </c>
    </row>
    <row r="2417" spans="5:6" ht="12.75">
      <c r="E2417" s="2">
        <v>36623</v>
      </c>
      <c r="F2417">
        <v>6.8145</v>
      </c>
    </row>
    <row r="2418" spans="5:6" ht="12.75">
      <c r="E2418" s="2">
        <v>36626</v>
      </c>
      <c r="F2418">
        <v>6.8187</v>
      </c>
    </row>
    <row r="2419" spans="5:6" ht="12.75">
      <c r="E2419" s="2">
        <v>36627</v>
      </c>
      <c r="F2419">
        <v>6.7806</v>
      </c>
    </row>
    <row r="2420" spans="5:6" ht="12.75">
      <c r="E2420" s="2">
        <v>36628</v>
      </c>
      <c r="F2420">
        <v>6.8017</v>
      </c>
    </row>
    <row r="2421" spans="5:6" ht="12.75">
      <c r="E2421" s="2">
        <v>36629</v>
      </c>
      <c r="F2421">
        <v>6.8126</v>
      </c>
    </row>
    <row r="2422" spans="5:6" ht="12.75">
      <c r="E2422" s="2">
        <v>36630</v>
      </c>
      <c r="F2422">
        <v>6.7754</v>
      </c>
    </row>
    <row r="2423" spans="5:6" ht="12.75">
      <c r="E2423" s="2">
        <v>36633</v>
      </c>
      <c r="F2423">
        <v>6.765</v>
      </c>
    </row>
    <row r="2424" spans="5:6" ht="12.75">
      <c r="E2424" s="2">
        <v>36634</v>
      </c>
      <c r="F2424">
        <v>6.7874</v>
      </c>
    </row>
    <row r="2425" spans="5:6" ht="12.75">
      <c r="E2425" s="2">
        <v>36635</v>
      </c>
      <c r="F2425">
        <v>6.7979</v>
      </c>
    </row>
    <row r="2426" spans="5:6" ht="12.75">
      <c r="E2426" s="2">
        <v>36636</v>
      </c>
      <c r="F2426">
        <v>6.8291</v>
      </c>
    </row>
    <row r="2427" spans="5:6" ht="12.75">
      <c r="E2427" s="2">
        <v>36637</v>
      </c>
      <c r="F2427">
        <v>6.8291</v>
      </c>
    </row>
    <row r="2428" spans="5:6" ht="12.75">
      <c r="E2428" s="2">
        <v>36641</v>
      </c>
      <c r="F2428">
        <v>6.835</v>
      </c>
    </row>
    <row r="2429" spans="5:6" ht="12.75">
      <c r="E2429" s="2">
        <v>36642</v>
      </c>
      <c r="F2429">
        <v>6.795</v>
      </c>
    </row>
    <row r="2430" spans="5:6" ht="12.75">
      <c r="E2430" s="2">
        <v>36643</v>
      </c>
      <c r="F2430">
        <v>6.765</v>
      </c>
    </row>
    <row r="2431" spans="5:6" ht="12.75">
      <c r="E2431" s="2">
        <v>36644</v>
      </c>
      <c r="F2431">
        <v>6.705</v>
      </c>
    </row>
    <row r="2432" spans="5:6" ht="12.75">
      <c r="E2432" s="2">
        <v>36647</v>
      </c>
      <c r="F2432">
        <v>6.8</v>
      </c>
    </row>
    <row r="2433" spans="5:6" ht="12.75">
      <c r="E2433" s="2">
        <v>36648</v>
      </c>
      <c r="F2433">
        <v>6.705</v>
      </c>
    </row>
    <row r="2434" spans="5:6" ht="12.75">
      <c r="E2434" s="2">
        <v>36649</v>
      </c>
      <c r="F2434">
        <v>6.715</v>
      </c>
    </row>
    <row r="2435" spans="5:6" ht="12.75">
      <c r="E2435" s="2">
        <v>36650</v>
      </c>
      <c r="F2435">
        <v>6.795</v>
      </c>
    </row>
    <row r="2436" spans="5:6" ht="12.75">
      <c r="E2436" s="2">
        <v>36651</v>
      </c>
      <c r="F2436">
        <v>6.835</v>
      </c>
    </row>
    <row r="2437" spans="5:6" ht="12.75">
      <c r="E2437" s="2">
        <v>36654</v>
      </c>
      <c r="F2437">
        <v>6.845</v>
      </c>
    </row>
    <row r="2438" spans="5:6" ht="12.75">
      <c r="E2438" s="2">
        <v>36655</v>
      </c>
      <c r="F2438">
        <v>6.84</v>
      </c>
    </row>
    <row r="2439" spans="5:6" ht="12.75">
      <c r="E2439" s="2">
        <v>36656</v>
      </c>
      <c r="F2439">
        <v>6.785</v>
      </c>
    </row>
    <row r="2440" spans="5:6" ht="12.75">
      <c r="E2440" s="2">
        <v>36657</v>
      </c>
      <c r="F2440">
        <v>6.885</v>
      </c>
    </row>
    <row r="2441" spans="5:6" ht="12.75">
      <c r="E2441" s="2">
        <v>36658</v>
      </c>
      <c r="F2441">
        <v>6.925</v>
      </c>
    </row>
    <row r="2442" spans="5:6" ht="12.75">
      <c r="E2442" s="2">
        <v>36661</v>
      </c>
      <c r="F2442">
        <v>6.905</v>
      </c>
    </row>
    <row r="2443" spans="5:6" ht="12.75">
      <c r="E2443" s="2">
        <v>36662</v>
      </c>
      <c r="F2443">
        <v>6.905</v>
      </c>
    </row>
    <row r="2444" spans="5:6" ht="12.75">
      <c r="E2444" s="2">
        <v>36663</v>
      </c>
      <c r="F2444">
        <v>6.875</v>
      </c>
    </row>
    <row r="2445" spans="5:6" ht="12.75">
      <c r="E2445" s="2">
        <v>36664</v>
      </c>
      <c r="F2445">
        <v>6.795</v>
      </c>
    </row>
    <row r="2446" spans="5:6" ht="12.75">
      <c r="E2446" s="2">
        <v>36665</v>
      </c>
      <c r="F2446">
        <v>6.765</v>
      </c>
    </row>
    <row r="2447" spans="5:6" ht="12.75">
      <c r="E2447" s="2">
        <v>36668</v>
      </c>
      <c r="F2447">
        <v>6.685</v>
      </c>
    </row>
    <row r="2448" spans="5:6" ht="12.75">
      <c r="E2448" s="2">
        <v>36669</v>
      </c>
      <c r="F2448">
        <v>6.745</v>
      </c>
    </row>
    <row r="2449" spans="5:6" ht="12.75">
      <c r="E2449" s="2">
        <v>36670</v>
      </c>
      <c r="F2449">
        <v>6.715</v>
      </c>
    </row>
    <row r="2450" spans="5:6" ht="12.75">
      <c r="E2450" s="2">
        <v>36671</v>
      </c>
      <c r="F2450">
        <v>6.695</v>
      </c>
    </row>
    <row r="2451" spans="5:6" ht="12.75">
      <c r="E2451" s="2">
        <v>36672</v>
      </c>
      <c r="F2451">
        <v>6.715</v>
      </c>
    </row>
    <row r="2452" spans="5:6" ht="12.75">
      <c r="E2452" s="2">
        <v>36675</v>
      </c>
      <c r="F2452">
        <v>6.73</v>
      </c>
    </row>
    <row r="2453" spans="5:6" ht="12.75">
      <c r="E2453" s="2">
        <v>36676</v>
      </c>
      <c r="F2453">
        <v>6.715</v>
      </c>
    </row>
    <row r="2454" spans="5:6" ht="12.75">
      <c r="E2454" s="2">
        <v>36677</v>
      </c>
      <c r="F2454">
        <v>6.715</v>
      </c>
    </row>
    <row r="2455" spans="5:6" ht="12.75">
      <c r="E2455" s="2">
        <v>36678</v>
      </c>
      <c r="F2455">
        <v>6.685</v>
      </c>
    </row>
    <row r="2456" spans="5:6" ht="12.75">
      <c r="E2456" s="2">
        <v>36679</v>
      </c>
      <c r="F2456">
        <v>6.625</v>
      </c>
    </row>
    <row r="2457" spans="5:6" ht="12.75">
      <c r="E2457" s="2">
        <v>36682</v>
      </c>
      <c r="F2457">
        <v>6.655</v>
      </c>
    </row>
    <row r="2458" spans="5:6" ht="12.75">
      <c r="E2458" s="2">
        <v>36683</v>
      </c>
      <c r="F2458">
        <v>6.6453</v>
      </c>
    </row>
    <row r="2459" spans="5:6" ht="12.75">
      <c r="E2459" s="2">
        <v>36684</v>
      </c>
      <c r="F2459">
        <v>6.635</v>
      </c>
    </row>
    <row r="2460" spans="5:6" ht="12.75">
      <c r="E2460" s="2">
        <v>36685</v>
      </c>
      <c r="F2460">
        <v>6.665</v>
      </c>
    </row>
    <row r="2461" spans="5:6" ht="12.75">
      <c r="E2461" s="2">
        <v>36686</v>
      </c>
      <c r="F2461">
        <v>6.655</v>
      </c>
    </row>
    <row r="2462" spans="5:6" ht="12.75">
      <c r="E2462" s="2">
        <v>36689</v>
      </c>
      <c r="F2462">
        <v>6.665</v>
      </c>
    </row>
    <row r="2463" spans="5:6" ht="12.75">
      <c r="E2463" s="2">
        <v>36690</v>
      </c>
      <c r="F2463">
        <v>6.645</v>
      </c>
    </row>
    <row r="2464" spans="5:6" ht="12.75">
      <c r="E2464" s="2">
        <v>36691</v>
      </c>
      <c r="F2464">
        <v>6.545</v>
      </c>
    </row>
    <row r="2465" spans="5:6" ht="12.75">
      <c r="E2465" s="2">
        <v>36692</v>
      </c>
      <c r="F2465">
        <v>6.545</v>
      </c>
    </row>
    <row r="2466" spans="5:6" ht="12.75">
      <c r="E2466" s="2">
        <v>36693</v>
      </c>
      <c r="F2466">
        <v>6.515</v>
      </c>
    </row>
    <row r="2467" spans="5:6" ht="12.75">
      <c r="E2467" s="2">
        <v>36696</v>
      </c>
      <c r="F2467">
        <v>6.495</v>
      </c>
    </row>
    <row r="2468" spans="5:6" ht="12.75">
      <c r="E2468" s="2">
        <v>36697</v>
      </c>
      <c r="F2468">
        <v>6.525</v>
      </c>
    </row>
    <row r="2469" spans="5:6" ht="12.75">
      <c r="E2469" s="2">
        <v>36698</v>
      </c>
      <c r="F2469">
        <v>6.635</v>
      </c>
    </row>
    <row r="2470" spans="5:6" ht="12.75">
      <c r="E2470" s="2">
        <v>36699</v>
      </c>
      <c r="F2470">
        <v>6.585</v>
      </c>
    </row>
    <row r="2471" spans="5:6" ht="12.75">
      <c r="E2471" s="2">
        <v>36700</v>
      </c>
      <c r="F2471">
        <v>6.615</v>
      </c>
    </row>
    <row r="2472" spans="5:6" ht="12.75">
      <c r="E2472" s="2">
        <v>36703</v>
      </c>
      <c r="F2472">
        <v>6.605</v>
      </c>
    </row>
    <row r="2473" spans="5:6" ht="12.75">
      <c r="E2473" s="2">
        <v>36704</v>
      </c>
      <c r="F2473">
        <v>6.575</v>
      </c>
    </row>
    <row r="2474" spans="5:6" ht="12.75">
      <c r="E2474" s="2">
        <v>36705</v>
      </c>
      <c r="F2474">
        <v>6.57</v>
      </c>
    </row>
    <row r="2475" spans="5:6" ht="12.75">
      <c r="E2475" s="2">
        <v>36706</v>
      </c>
      <c r="F2475">
        <v>6.515</v>
      </c>
    </row>
    <row r="2476" spans="5:6" ht="12.75">
      <c r="E2476" s="2">
        <v>36707</v>
      </c>
      <c r="F2476">
        <v>6.535</v>
      </c>
    </row>
    <row r="2477" spans="5:6" ht="12.75">
      <c r="E2477" s="2">
        <v>36710</v>
      </c>
      <c r="F2477">
        <v>6.505</v>
      </c>
    </row>
    <row r="2478" spans="5:6" ht="12.75">
      <c r="E2478" s="2">
        <v>36711</v>
      </c>
      <c r="F2478">
        <v>6.47</v>
      </c>
    </row>
    <row r="2479" spans="5:6" ht="12.75">
      <c r="E2479" s="2">
        <v>36712</v>
      </c>
      <c r="F2479">
        <v>6.425</v>
      </c>
    </row>
    <row r="2480" spans="5:6" ht="12.75">
      <c r="E2480" s="2">
        <v>36713</v>
      </c>
      <c r="F2480">
        <v>6.465</v>
      </c>
    </row>
    <row r="2481" spans="5:6" ht="12.75">
      <c r="E2481" s="2">
        <v>36714</v>
      </c>
      <c r="F2481">
        <v>6.425</v>
      </c>
    </row>
    <row r="2482" spans="5:6" ht="12.75">
      <c r="E2482" s="2">
        <v>36717</v>
      </c>
      <c r="F2482">
        <v>6.475</v>
      </c>
    </row>
    <row r="2483" spans="5:6" ht="12.75">
      <c r="E2483" s="2">
        <v>36718</v>
      </c>
      <c r="F2483">
        <v>6.475</v>
      </c>
    </row>
    <row r="2484" spans="5:6" ht="12.75">
      <c r="E2484" s="2">
        <v>36719</v>
      </c>
      <c r="F2484">
        <v>6.435</v>
      </c>
    </row>
    <row r="2485" spans="5:6" ht="12.75">
      <c r="E2485" s="2">
        <v>36720</v>
      </c>
      <c r="F2485">
        <v>6.435</v>
      </c>
    </row>
    <row r="2486" spans="5:6" ht="12.75">
      <c r="E2486" s="2">
        <v>36721</v>
      </c>
      <c r="F2486">
        <v>6.465</v>
      </c>
    </row>
    <row r="2487" spans="5:6" ht="12.75">
      <c r="E2487" s="2">
        <v>36724</v>
      </c>
      <c r="F2487">
        <v>6.495</v>
      </c>
    </row>
    <row r="2488" spans="5:6" ht="12.75">
      <c r="E2488" s="2">
        <v>36725</v>
      </c>
      <c r="F2488">
        <v>6.495</v>
      </c>
    </row>
    <row r="2489" spans="5:6" ht="12.75">
      <c r="E2489" s="2">
        <v>36726</v>
      </c>
      <c r="F2489">
        <v>6.515</v>
      </c>
    </row>
    <row r="2490" spans="5:6" ht="12.75">
      <c r="E2490" s="2">
        <v>36727</v>
      </c>
      <c r="F2490">
        <v>6.525</v>
      </c>
    </row>
    <row r="2491" spans="5:6" ht="12.75">
      <c r="E2491" s="2">
        <v>36728</v>
      </c>
      <c r="F2491">
        <v>6.565</v>
      </c>
    </row>
    <row r="2492" spans="5:6" ht="12.75">
      <c r="E2492" s="2">
        <v>36731</v>
      </c>
      <c r="F2492">
        <v>6.565</v>
      </c>
    </row>
    <row r="2493" spans="5:6" ht="12.75">
      <c r="E2493" s="2">
        <v>36732</v>
      </c>
      <c r="F2493">
        <v>6.535</v>
      </c>
    </row>
    <row r="2494" spans="5:6" ht="12.75">
      <c r="E2494" s="2">
        <v>36733</v>
      </c>
      <c r="F2494">
        <v>6.475</v>
      </c>
    </row>
    <row r="2495" spans="5:6" ht="12.75">
      <c r="E2495" s="2">
        <v>36734</v>
      </c>
      <c r="F2495">
        <v>6.485</v>
      </c>
    </row>
    <row r="2496" spans="5:6" ht="12.75">
      <c r="E2496" s="2">
        <v>36735</v>
      </c>
      <c r="F2496">
        <v>6.535</v>
      </c>
    </row>
    <row r="2497" spans="5:6" ht="12.75">
      <c r="E2497" s="2">
        <v>36738</v>
      </c>
      <c r="F2497">
        <v>6.535</v>
      </c>
    </row>
    <row r="2498" spans="5:6" ht="12.75">
      <c r="E2498" s="2">
        <v>36739</v>
      </c>
      <c r="F2498">
        <v>6.535</v>
      </c>
    </row>
    <row r="2499" spans="5:6" ht="12.75">
      <c r="E2499" s="2">
        <v>36740</v>
      </c>
      <c r="F2499">
        <v>6.555</v>
      </c>
    </row>
    <row r="2500" spans="5:6" ht="12.75">
      <c r="E2500" s="2">
        <v>36741</v>
      </c>
      <c r="F2500">
        <v>6.515</v>
      </c>
    </row>
    <row r="2501" spans="5:6" ht="12.75">
      <c r="E2501" s="2">
        <v>36742</v>
      </c>
      <c r="F2501">
        <v>6.485</v>
      </c>
    </row>
    <row r="2502" spans="5:6" ht="12.75">
      <c r="E2502" s="2">
        <v>36745</v>
      </c>
      <c r="F2502">
        <v>6.485</v>
      </c>
    </row>
    <row r="2503" spans="5:6" ht="12.75">
      <c r="E2503" s="2">
        <v>36746</v>
      </c>
      <c r="F2503">
        <v>6.495</v>
      </c>
    </row>
    <row r="2504" spans="5:6" ht="12.75">
      <c r="E2504" s="2">
        <v>36747</v>
      </c>
      <c r="F2504">
        <v>6.445</v>
      </c>
    </row>
    <row r="2505" spans="5:6" ht="12.75">
      <c r="E2505" s="2">
        <v>36748</v>
      </c>
      <c r="F2505">
        <v>6.45</v>
      </c>
    </row>
    <row r="2506" spans="5:6" ht="12.75">
      <c r="E2506" s="2">
        <v>36749</v>
      </c>
      <c r="F2506">
        <v>6.465</v>
      </c>
    </row>
    <row r="2507" spans="5:6" ht="12.75">
      <c r="E2507" s="2">
        <v>36752</v>
      </c>
      <c r="F2507">
        <v>6.505</v>
      </c>
    </row>
    <row r="2508" spans="5:6" ht="12.75">
      <c r="E2508" s="2">
        <v>36753</v>
      </c>
      <c r="F2508">
        <v>6.505</v>
      </c>
    </row>
    <row r="2509" spans="5:6" ht="12.75">
      <c r="E2509" s="2">
        <v>36754</v>
      </c>
      <c r="F2509">
        <v>6.535</v>
      </c>
    </row>
    <row r="2510" spans="5:6" ht="12.75">
      <c r="E2510" s="2">
        <v>36755</v>
      </c>
      <c r="F2510">
        <v>6.525</v>
      </c>
    </row>
    <row r="2511" spans="5:6" ht="12.75">
      <c r="E2511" s="2">
        <v>36756</v>
      </c>
      <c r="F2511">
        <v>6.495</v>
      </c>
    </row>
    <row r="2512" spans="5:6" ht="12.75">
      <c r="E2512" s="2">
        <v>36759</v>
      </c>
      <c r="F2512">
        <v>6.495</v>
      </c>
    </row>
    <row r="2513" spans="5:6" ht="12.75">
      <c r="E2513" s="2">
        <v>36760</v>
      </c>
      <c r="F2513">
        <v>6.495</v>
      </c>
    </row>
    <row r="2514" spans="5:6" ht="12.75">
      <c r="E2514" s="2">
        <v>36761</v>
      </c>
      <c r="F2514">
        <v>6.475</v>
      </c>
    </row>
    <row r="2515" spans="5:6" ht="12.75">
      <c r="E2515" s="2">
        <v>36762</v>
      </c>
      <c r="F2515">
        <v>6.465</v>
      </c>
    </row>
    <row r="2516" spans="5:6" ht="12.75">
      <c r="E2516" s="2">
        <v>36763</v>
      </c>
      <c r="F2516">
        <v>6.485</v>
      </c>
    </row>
    <row r="2517" spans="5:6" ht="12.75">
      <c r="E2517" s="2">
        <v>36766</v>
      </c>
      <c r="F2517">
        <v>6.485</v>
      </c>
    </row>
    <row r="2518" spans="5:6" ht="12.75">
      <c r="E2518" s="2">
        <v>36767</v>
      </c>
      <c r="F2518">
        <v>6.54</v>
      </c>
    </row>
    <row r="2519" spans="5:6" ht="12.75">
      <c r="E2519" s="2">
        <v>36768</v>
      </c>
      <c r="F2519">
        <v>6.535</v>
      </c>
    </row>
    <row r="2520" spans="5:6" ht="12.75">
      <c r="E2520" s="2">
        <v>36769</v>
      </c>
      <c r="F2520">
        <v>6.54</v>
      </c>
    </row>
    <row r="2521" spans="5:6" ht="12.75">
      <c r="E2521" s="2">
        <v>36770</v>
      </c>
      <c r="F2521">
        <v>6.495</v>
      </c>
    </row>
    <row r="2522" spans="5:6" ht="12.75">
      <c r="E2522" s="2">
        <v>36773</v>
      </c>
      <c r="F2522">
        <v>6.505</v>
      </c>
    </row>
    <row r="2523" spans="5:6" ht="12.75">
      <c r="E2523" s="2">
        <v>36774</v>
      </c>
      <c r="F2523">
        <v>6.505</v>
      </c>
    </row>
    <row r="2524" spans="5:6" ht="12.75">
      <c r="E2524" s="2">
        <v>36775</v>
      </c>
      <c r="F2524">
        <v>6.465</v>
      </c>
    </row>
    <row r="2525" spans="5:6" ht="12.75">
      <c r="E2525" s="2">
        <v>36776</v>
      </c>
      <c r="F2525">
        <v>6.415</v>
      </c>
    </row>
    <row r="2526" spans="5:6" ht="12.75">
      <c r="E2526" s="2">
        <v>36777</v>
      </c>
      <c r="F2526">
        <v>6.465</v>
      </c>
    </row>
    <row r="2527" spans="5:6" ht="12.75">
      <c r="E2527" s="2">
        <v>36780</v>
      </c>
      <c r="F2527">
        <v>6.455</v>
      </c>
    </row>
    <row r="2528" spans="5:6" ht="12.75">
      <c r="E2528" s="2">
        <v>36781</v>
      </c>
      <c r="F2528">
        <v>6.455</v>
      </c>
    </row>
    <row r="2529" spans="5:6" ht="12.75">
      <c r="E2529" s="2">
        <v>36782</v>
      </c>
      <c r="F2529">
        <v>6.425</v>
      </c>
    </row>
    <row r="2530" spans="5:6" ht="12.75">
      <c r="E2530" s="2">
        <v>36783</v>
      </c>
      <c r="F2530">
        <v>6.41</v>
      </c>
    </row>
    <row r="2531" spans="5:6" ht="12.75">
      <c r="E2531" s="2">
        <v>36784</v>
      </c>
      <c r="F2531">
        <v>6.405</v>
      </c>
    </row>
    <row r="2532" spans="5:6" ht="12.75">
      <c r="E2532" s="2">
        <v>36787</v>
      </c>
      <c r="F2532">
        <v>6.385</v>
      </c>
    </row>
    <row r="2533" spans="5:6" ht="12.75">
      <c r="E2533" s="2">
        <v>36788</v>
      </c>
      <c r="F2533">
        <v>6.355</v>
      </c>
    </row>
    <row r="2534" spans="5:6" ht="12.75">
      <c r="E2534" s="2">
        <v>36789</v>
      </c>
      <c r="F2534">
        <v>6.355</v>
      </c>
    </row>
    <row r="2535" spans="5:6" ht="12.75">
      <c r="E2535" s="2">
        <v>36790</v>
      </c>
      <c r="F2535">
        <v>6.345</v>
      </c>
    </row>
    <row r="2536" spans="5:6" ht="12.75">
      <c r="E2536" s="2">
        <v>36791</v>
      </c>
      <c r="F2536">
        <v>6.335</v>
      </c>
    </row>
    <row r="2537" spans="5:6" ht="12.75">
      <c r="E2537" s="2">
        <v>36794</v>
      </c>
      <c r="F2537">
        <v>6.375</v>
      </c>
    </row>
    <row r="2538" spans="5:6" ht="12.75">
      <c r="E2538" s="2">
        <v>36795</v>
      </c>
      <c r="F2538">
        <v>6.355</v>
      </c>
    </row>
    <row r="2539" spans="5:6" ht="12.75">
      <c r="E2539" s="2">
        <v>36796</v>
      </c>
      <c r="F2539">
        <v>6.35</v>
      </c>
    </row>
    <row r="2540" spans="5:6" ht="12.75">
      <c r="E2540" s="2">
        <v>36797</v>
      </c>
      <c r="F2540">
        <v>6.34</v>
      </c>
    </row>
    <row r="2541" spans="5:6" ht="12.75">
      <c r="E2541" s="2">
        <v>36798</v>
      </c>
      <c r="F2541">
        <v>6.295</v>
      </c>
    </row>
    <row r="2542" spans="5:6" ht="12.75">
      <c r="E2542" s="2">
        <v>36801</v>
      </c>
      <c r="F2542">
        <v>6.315</v>
      </c>
    </row>
    <row r="2543" spans="5:6" ht="12.75">
      <c r="E2543" s="2">
        <v>36802</v>
      </c>
      <c r="F2543">
        <v>6.335</v>
      </c>
    </row>
    <row r="2544" spans="5:6" ht="12.75">
      <c r="E2544" s="2">
        <v>36803</v>
      </c>
      <c r="F2544">
        <v>6.35</v>
      </c>
    </row>
    <row r="2545" spans="5:6" ht="12.75">
      <c r="E2545" s="2">
        <v>36804</v>
      </c>
      <c r="F2545">
        <v>6.335</v>
      </c>
    </row>
    <row r="2546" spans="5:6" ht="12.75">
      <c r="E2546" s="2">
        <v>36805</v>
      </c>
      <c r="F2546">
        <v>6.33</v>
      </c>
    </row>
    <row r="2547" spans="5:6" ht="12.75">
      <c r="E2547" s="2">
        <v>36808</v>
      </c>
      <c r="F2547">
        <v>6.335</v>
      </c>
    </row>
    <row r="2548" spans="5:6" ht="12.75">
      <c r="E2548" s="2">
        <v>36809</v>
      </c>
      <c r="F2548">
        <v>6.355</v>
      </c>
    </row>
    <row r="2549" spans="5:6" ht="12.75">
      <c r="E2549" s="2">
        <v>36810</v>
      </c>
      <c r="F2549">
        <v>6.345</v>
      </c>
    </row>
    <row r="2550" spans="5:6" ht="12.75">
      <c r="E2550" s="2">
        <v>36811</v>
      </c>
      <c r="F2550">
        <v>6.315</v>
      </c>
    </row>
    <row r="2551" spans="5:6" ht="12.75">
      <c r="E2551" s="2">
        <v>36812</v>
      </c>
      <c r="F2551">
        <v>6.305</v>
      </c>
    </row>
    <row r="2552" spans="5:6" ht="12.75">
      <c r="E2552" s="2">
        <v>36815</v>
      </c>
      <c r="F2552">
        <v>6.315</v>
      </c>
    </row>
    <row r="2553" spans="5:6" ht="12.75">
      <c r="E2553" s="2">
        <v>36816</v>
      </c>
      <c r="F2553">
        <v>6.315</v>
      </c>
    </row>
    <row r="2554" spans="5:6" ht="12.75">
      <c r="E2554" s="2">
        <v>36817</v>
      </c>
      <c r="F2554">
        <v>6.265</v>
      </c>
    </row>
    <row r="2555" spans="5:6" ht="12.75">
      <c r="E2555" s="2">
        <v>36818</v>
      </c>
      <c r="F2555">
        <v>6.275</v>
      </c>
    </row>
    <row r="2556" spans="5:6" ht="12.75">
      <c r="E2556" s="2">
        <v>36819</v>
      </c>
      <c r="F2556">
        <v>6.255</v>
      </c>
    </row>
    <row r="2557" spans="5:6" ht="12.75">
      <c r="E2557" s="2">
        <v>36822</v>
      </c>
      <c r="F2557">
        <v>6.265</v>
      </c>
    </row>
    <row r="2558" spans="5:6" ht="12.75">
      <c r="E2558" s="2">
        <v>36823</v>
      </c>
      <c r="F2558">
        <v>6.255</v>
      </c>
    </row>
    <row r="2559" spans="5:6" ht="12.75">
      <c r="E2559" s="2">
        <v>36824</v>
      </c>
      <c r="F2559">
        <v>6.245</v>
      </c>
    </row>
    <row r="2560" spans="5:6" ht="12.75">
      <c r="E2560" s="2">
        <v>36825</v>
      </c>
      <c r="F2560">
        <v>6.235</v>
      </c>
    </row>
    <row r="2561" spans="5:6" ht="12.75">
      <c r="E2561" s="2">
        <v>36826</v>
      </c>
      <c r="F2561">
        <v>6.27</v>
      </c>
    </row>
    <row r="2562" spans="5:6" ht="12.75">
      <c r="E2562" s="2">
        <v>36829</v>
      </c>
      <c r="F2562">
        <v>6.265</v>
      </c>
    </row>
    <row r="2563" spans="5:6" ht="12.75">
      <c r="E2563" s="2">
        <v>36830</v>
      </c>
      <c r="F2563">
        <v>6.265</v>
      </c>
    </row>
    <row r="2564" spans="5:6" ht="12.75">
      <c r="E2564" s="2">
        <v>36831</v>
      </c>
      <c r="F2564">
        <v>6.205</v>
      </c>
    </row>
    <row r="2565" spans="5:6" ht="12.75">
      <c r="E2565" s="2">
        <v>36832</v>
      </c>
      <c r="F2565">
        <v>6.17</v>
      </c>
    </row>
    <row r="2566" spans="5:6" ht="12.75">
      <c r="E2566" s="2">
        <v>36833</v>
      </c>
      <c r="F2566">
        <v>6.165</v>
      </c>
    </row>
    <row r="2567" spans="5:6" ht="12.75">
      <c r="E2567" s="2">
        <v>36836</v>
      </c>
      <c r="F2567">
        <v>6.165</v>
      </c>
    </row>
    <row r="2568" spans="5:6" ht="12.75">
      <c r="E2568" s="2">
        <v>36837</v>
      </c>
      <c r="F2568">
        <v>6.145</v>
      </c>
    </row>
    <row r="2569" spans="5:6" ht="12.75">
      <c r="E2569" s="2">
        <v>36838</v>
      </c>
      <c r="F2569">
        <v>6.165</v>
      </c>
    </row>
    <row r="2570" spans="5:6" ht="12.75">
      <c r="E2570" s="2">
        <v>36839</v>
      </c>
      <c r="F2570">
        <v>6.155</v>
      </c>
    </row>
    <row r="2571" spans="5:6" ht="12.75">
      <c r="E2571" s="2">
        <v>36840</v>
      </c>
      <c r="F2571">
        <v>6.165</v>
      </c>
    </row>
    <row r="2572" spans="5:6" ht="12.75">
      <c r="E2572" s="2">
        <v>36843</v>
      </c>
      <c r="F2572">
        <v>6.115</v>
      </c>
    </row>
    <row r="2573" spans="5:6" ht="12.75">
      <c r="E2573" s="2">
        <v>36844</v>
      </c>
      <c r="F2573">
        <v>6.095</v>
      </c>
    </row>
    <row r="2574" spans="5:6" ht="12.75">
      <c r="E2574" s="2">
        <v>36845</v>
      </c>
      <c r="F2574">
        <v>6.025</v>
      </c>
    </row>
    <row r="2575" spans="5:6" ht="12.75">
      <c r="E2575" s="2">
        <v>36846</v>
      </c>
      <c r="F2575">
        <v>6.035</v>
      </c>
    </row>
    <row r="2576" spans="5:6" ht="12.75">
      <c r="E2576" s="2">
        <v>36847</v>
      </c>
      <c r="F2576">
        <v>5.995</v>
      </c>
    </row>
    <row r="2577" spans="5:6" ht="12.75">
      <c r="E2577" s="2">
        <v>36850</v>
      </c>
      <c r="F2577">
        <v>6.005</v>
      </c>
    </row>
    <row r="2578" spans="5:6" ht="12.75">
      <c r="E2578" s="2">
        <v>36851</v>
      </c>
      <c r="F2578">
        <v>6.025</v>
      </c>
    </row>
    <row r="2579" spans="5:6" ht="12.75">
      <c r="E2579" s="2">
        <v>36852</v>
      </c>
      <c r="F2579">
        <v>5.955</v>
      </c>
    </row>
    <row r="2580" spans="5:6" ht="12.75">
      <c r="E2580" s="2">
        <v>36853</v>
      </c>
      <c r="F2580">
        <v>5.985</v>
      </c>
    </row>
    <row r="2581" spans="5:6" ht="12.75">
      <c r="E2581" s="2">
        <v>36854</v>
      </c>
      <c r="F2581">
        <v>5.985</v>
      </c>
    </row>
    <row r="2582" spans="5:6" ht="12.75">
      <c r="E2582" s="2">
        <v>36857</v>
      </c>
      <c r="F2582">
        <v>5.985</v>
      </c>
    </row>
    <row r="2583" spans="5:6" ht="12.75">
      <c r="E2583" s="2">
        <v>36858</v>
      </c>
      <c r="F2583">
        <v>5.965</v>
      </c>
    </row>
    <row r="2584" spans="5:6" ht="12.75">
      <c r="E2584" s="2">
        <v>36859</v>
      </c>
      <c r="F2584">
        <v>5.935</v>
      </c>
    </row>
    <row r="2585" spans="5:6" ht="12.75">
      <c r="E2585" s="2">
        <v>36860</v>
      </c>
      <c r="F2585">
        <v>5.895</v>
      </c>
    </row>
    <row r="2586" spans="5:6" ht="12.75">
      <c r="E2586" s="2">
        <v>36861</v>
      </c>
      <c r="F2586">
        <v>5.915</v>
      </c>
    </row>
    <row r="2587" spans="5:6" ht="12.75">
      <c r="E2587" s="2">
        <v>36864</v>
      </c>
      <c r="F2587">
        <v>5.885</v>
      </c>
    </row>
    <row r="2588" spans="5:6" ht="12.75">
      <c r="E2588" s="2">
        <v>36865</v>
      </c>
      <c r="F2588">
        <v>5.855</v>
      </c>
    </row>
    <row r="2589" spans="5:6" ht="12.75">
      <c r="E2589" s="2">
        <v>36866</v>
      </c>
      <c r="F2589">
        <v>5.795</v>
      </c>
    </row>
    <row r="2590" spans="5:6" ht="12.75">
      <c r="E2590" s="2">
        <v>36867</v>
      </c>
      <c r="F2590">
        <v>5.825</v>
      </c>
    </row>
    <row r="2591" spans="5:6" ht="12.75">
      <c r="E2591" s="2">
        <v>36868</v>
      </c>
      <c r="F2591">
        <v>5.845</v>
      </c>
    </row>
    <row r="2592" spans="5:6" ht="12.75">
      <c r="E2592" s="2">
        <v>36871</v>
      </c>
      <c r="F2592">
        <v>5.825</v>
      </c>
    </row>
    <row r="2593" spans="5:6" ht="12.75">
      <c r="E2593" s="2">
        <v>36872</v>
      </c>
      <c r="F2593">
        <v>5.82</v>
      </c>
    </row>
    <row r="2594" spans="5:6" ht="12.75">
      <c r="E2594" s="2">
        <v>36873</v>
      </c>
      <c r="F2594">
        <v>5.785</v>
      </c>
    </row>
    <row r="2595" spans="5:6" ht="12.75">
      <c r="E2595" s="2">
        <v>36874</v>
      </c>
      <c r="F2595">
        <v>5.825</v>
      </c>
    </row>
    <row r="2596" spans="5:6" ht="12.75">
      <c r="E2596" s="2">
        <v>36875</v>
      </c>
      <c r="F2596">
        <v>5.815</v>
      </c>
    </row>
    <row r="2597" spans="5:6" ht="12.75">
      <c r="E2597" s="2">
        <v>36878</v>
      </c>
      <c r="F2597">
        <v>5.805</v>
      </c>
    </row>
    <row r="2598" spans="5:6" ht="12.75">
      <c r="E2598" s="2">
        <v>36879</v>
      </c>
      <c r="F2598">
        <v>5.835</v>
      </c>
    </row>
    <row r="2599" spans="5:6" ht="12.75">
      <c r="E2599" s="2">
        <v>36880</v>
      </c>
      <c r="F2599">
        <v>5.715</v>
      </c>
    </row>
    <row r="2600" spans="5:6" ht="12.75">
      <c r="E2600" s="2">
        <v>36881</v>
      </c>
      <c r="F2600">
        <v>5.705</v>
      </c>
    </row>
    <row r="2601" spans="5:6" ht="12.75">
      <c r="E2601" s="2">
        <v>36882</v>
      </c>
      <c r="F2601">
        <v>5.71</v>
      </c>
    </row>
    <row r="2602" spans="5:6" ht="12.75">
      <c r="E2602" s="2">
        <v>36887</v>
      </c>
      <c r="F2602">
        <v>5.705</v>
      </c>
    </row>
    <row r="2603" spans="5:6" ht="12.75">
      <c r="E2603" s="2">
        <v>36888</v>
      </c>
      <c r="F2603">
        <v>5.715</v>
      </c>
    </row>
    <row r="2604" spans="5:6" ht="12.75">
      <c r="E2604" s="2">
        <v>36889</v>
      </c>
      <c r="F2604">
        <v>5.675</v>
      </c>
    </row>
    <row r="2605" spans="5:6" ht="12.75">
      <c r="E2605" s="2">
        <v>36893</v>
      </c>
      <c r="F2605">
        <v>5.615</v>
      </c>
    </row>
    <row r="2606" spans="5:6" ht="12.75">
      <c r="E2606" s="2">
        <v>36894</v>
      </c>
      <c r="F2606">
        <v>5.63</v>
      </c>
    </row>
    <row r="2607" spans="5:6" ht="12.75">
      <c r="E2607" s="2">
        <v>36895</v>
      </c>
      <c r="F2607">
        <v>5.625</v>
      </c>
    </row>
    <row r="2608" spans="5:6" ht="12.75">
      <c r="E2608" s="2">
        <v>36896</v>
      </c>
      <c r="F2608">
        <v>5.605</v>
      </c>
    </row>
    <row r="2609" spans="5:6" ht="12.75">
      <c r="E2609" s="2">
        <v>36899</v>
      </c>
      <c r="F2609">
        <v>5.575</v>
      </c>
    </row>
    <row r="2610" spans="5:6" ht="12.75">
      <c r="E2610" s="2">
        <v>36900</v>
      </c>
      <c r="F2610">
        <v>5.605</v>
      </c>
    </row>
    <row r="2611" spans="5:6" ht="12.75">
      <c r="E2611" s="2">
        <v>36901</v>
      </c>
      <c r="F2611">
        <v>5.645</v>
      </c>
    </row>
    <row r="2612" spans="5:6" ht="12.75">
      <c r="E2612" s="2">
        <v>36902</v>
      </c>
      <c r="F2612">
        <v>5.635</v>
      </c>
    </row>
    <row r="2613" spans="5:6" ht="12.75">
      <c r="E2613" s="2">
        <v>36903</v>
      </c>
      <c r="F2613">
        <v>5.685</v>
      </c>
    </row>
    <row r="2614" spans="5:6" ht="12.75">
      <c r="E2614" s="2">
        <v>36906</v>
      </c>
      <c r="F2614">
        <v>5.665</v>
      </c>
    </row>
    <row r="2615" spans="5:6" ht="12.75">
      <c r="E2615" s="2">
        <v>36907</v>
      </c>
      <c r="F2615">
        <v>5.645</v>
      </c>
    </row>
    <row r="2616" spans="5:6" ht="12.75">
      <c r="E2616" s="2">
        <v>36908</v>
      </c>
      <c r="F2616">
        <v>5.665</v>
      </c>
    </row>
    <row r="2617" spans="5:6" ht="12.75">
      <c r="E2617" s="2">
        <v>36909</v>
      </c>
      <c r="F2617">
        <v>5.625</v>
      </c>
    </row>
    <row r="2618" spans="5:6" ht="12.75">
      <c r="E2618" s="2">
        <v>36910</v>
      </c>
      <c r="F2618">
        <v>5.635</v>
      </c>
    </row>
    <row r="2619" spans="5:6" ht="12.75">
      <c r="E2619" s="2">
        <v>36913</v>
      </c>
      <c r="F2619">
        <v>5.635</v>
      </c>
    </row>
    <row r="2620" spans="5:6" ht="12.75">
      <c r="E2620" s="2">
        <v>36914</v>
      </c>
      <c r="F2620">
        <v>5.645</v>
      </c>
    </row>
    <row r="2621" spans="5:6" ht="12.75">
      <c r="E2621" s="2">
        <v>36915</v>
      </c>
      <c r="F2621">
        <v>5.68</v>
      </c>
    </row>
    <row r="2622" spans="5:6" ht="12.75">
      <c r="E2622" s="2">
        <v>36916</v>
      </c>
      <c r="F2622">
        <v>5.685</v>
      </c>
    </row>
    <row r="2623" spans="5:6" ht="12.75">
      <c r="E2623" s="2">
        <v>36917</v>
      </c>
      <c r="F2623">
        <v>5.655</v>
      </c>
    </row>
    <row r="2624" spans="5:6" ht="12.75">
      <c r="E2624" s="2">
        <v>36920</v>
      </c>
      <c r="F2624">
        <v>5.625</v>
      </c>
    </row>
    <row r="2625" spans="5:6" ht="12.75">
      <c r="E2625" s="2">
        <v>36921</v>
      </c>
      <c r="F2625">
        <v>5.615</v>
      </c>
    </row>
    <row r="2626" spans="5:6" ht="12.75">
      <c r="E2626" s="2">
        <v>36922</v>
      </c>
      <c r="F2626">
        <v>5.545</v>
      </c>
    </row>
    <row r="2627" spans="5:6" ht="12.75">
      <c r="E2627" s="2">
        <v>36923</v>
      </c>
      <c r="F2627">
        <v>5.565</v>
      </c>
    </row>
    <row r="2628" spans="5:6" ht="12.75">
      <c r="E2628" s="2">
        <v>36924</v>
      </c>
      <c r="F2628">
        <v>5.585</v>
      </c>
    </row>
    <row r="2629" spans="5:6" ht="12.75">
      <c r="E2629" s="2">
        <v>36927</v>
      </c>
      <c r="F2629">
        <v>5.565</v>
      </c>
    </row>
    <row r="2630" spans="5:6" ht="12.75">
      <c r="E2630" s="2">
        <v>36928</v>
      </c>
      <c r="F2630">
        <v>5.555</v>
      </c>
    </row>
    <row r="2631" spans="5:6" ht="12.75">
      <c r="E2631" s="2">
        <v>36929</v>
      </c>
      <c r="F2631">
        <v>5.545</v>
      </c>
    </row>
    <row r="2632" spans="5:6" ht="12.75">
      <c r="E2632" s="2">
        <v>36930</v>
      </c>
      <c r="F2632">
        <v>5.5893</v>
      </c>
    </row>
    <row r="2633" spans="5:6" ht="12.75">
      <c r="E2633" s="2">
        <v>36931</v>
      </c>
      <c r="F2633">
        <v>5.545</v>
      </c>
    </row>
    <row r="2634" spans="5:6" ht="12.75">
      <c r="E2634" s="2">
        <v>36934</v>
      </c>
      <c r="F2634">
        <v>5.535</v>
      </c>
    </row>
    <row r="2635" spans="5:6" ht="12.75">
      <c r="E2635" s="2">
        <v>36935</v>
      </c>
      <c r="F2635">
        <v>5.525</v>
      </c>
    </row>
    <row r="2636" spans="5:6" ht="12.75">
      <c r="E2636" s="2">
        <v>36936</v>
      </c>
      <c r="F2636">
        <v>5.575</v>
      </c>
    </row>
    <row r="2637" spans="5:6" ht="12.75">
      <c r="E2637" s="2">
        <v>36937</v>
      </c>
      <c r="F2637">
        <v>5.625</v>
      </c>
    </row>
    <row r="2638" spans="5:6" ht="12.75">
      <c r="E2638" s="2">
        <v>36938</v>
      </c>
      <c r="F2638">
        <v>5.605</v>
      </c>
    </row>
    <row r="2639" spans="5:6" ht="12.75">
      <c r="E2639" s="2">
        <v>36941</v>
      </c>
      <c r="F2639">
        <v>5.5837</v>
      </c>
    </row>
    <row r="2640" spans="5:6" ht="12.75">
      <c r="E2640" s="2">
        <v>36942</v>
      </c>
      <c r="F2640">
        <v>5.565</v>
      </c>
    </row>
    <row r="2641" spans="5:6" ht="12.75">
      <c r="E2641" s="2">
        <v>36943</v>
      </c>
      <c r="F2641">
        <v>5.555</v>
      </c>
    </row>
    <row r="2642" spans="5:6" ht="12.75">
      <c r="E2642" s="2">
        <v>36944</v>
      </c>
      <c r="F2642">
        <v>5.575</v>
      </c>
    </row>
    <row r="2643" spans="5:6" ht="12.75">
      <c r="E2643" s="2">
        <v>36945</v>
      </c>
      <c r="F2643">
        <v>5.5673</v>
      </c>
    </row>
    <row r="2644" spans="5:6" ht="12.75">
      <c r="E2644" s="2">
        <v>36948</v>
      </c>
      <c r="F2644">
        <v>5.535</v>
      </c>
    </row>
    <row r="2645" spans="5:6" ht="12.75">
      <c r="E2645" s="2">
        <v>36949</v>
      </c>
      <c r="F2645">
        <v>5.475</v>
      </c>
    </row>
    <row r="2646" spans="5:6" ht="12.75">
      <c r="E2646" s="2">
        <v>36950</v>
      </c>
      <c r="F2646">
        <v>5.455</v>
      </c>
    </row>
    <row r="2647" spans="5:6" ht="12.75">
      <c r="E2647" s="2">
        <v>36951</v>
      </c>
      <c r="F2647">
        <v>5.455</v>
      </c>
    </row>
    <row r="2648" spans="5:6" ht="12.75">
      <c r="E2648" s="2">
        <v>36952</v>
      </c>
      <c r="F2648">
        <v>5.475</v>
      </c>
    </row>
    <row r="2649" spans="5:6" ht="12.75">
      <c r="E2649" s="2">
        <v>36955</v>
      </c>
      <c r="F2649">
        <v>5.485</v>
      </c>
    </row>
    <row r="2650" spans="5:6" ht="12.75">
      <c r="E2650" s="2">
        <v>36956</v>
      </c>
      <c r="F2650">
        <v>5.505</v>
      </c>
    </row>
    <row r="2651" spans="5:6" ht="12.75">
      <c r="E2651" s="2">
        <v>36957</v>
      </c>
      <c r="F2651">
        <v>5.505</v>
      </c>
    </row>
    <row r="2652" spans="5:6" ht="12.75">
      <c r="E2652" s="2">
        <v>36958</v>
      </c>
      <c r="F2652">
        <v>5.445</v>
      </c>
    </row>
    <row r="2653" spans="5:6" ht="12.75">
      <c r="E2653" s="2">
        <v>36959</v>
      </c>
      <c r="F2653">
        <v>5.445</v>
      </c>
    </row>
    <row r="2654" spans="5:6" ht="12.75">
      <c r="E2654" s="2">
        <v>36962</v>
      </c>
      <c r="F2654">
        <v>5.395</v>
      </c>
    </row>
    <row r="2655" spans="5:6" ht="12.75">
      <c r="E2655" s="2">
        <v>36963</v>
      </c>
      <c r="F2655">
        <v>5.395</v>
      </c>
    </row>
    <row r="2656" spans="5:6" ht="12.75">
      <c r="E2656" s="2">
        <v>36964</v>
      </c>
      <c r="F2656">
        <v>5.325</v>
      </c>
    </row>
    <row r="2657" spans="5:6" ht="12.75">
      <c r="E2657" s="2">
        <v>36965</v>
      </c>
      <c r="F2657">
        <v>5.275</v>
      </c>
    </row>
    <row r="2658" spans="5:6" ht="12.75">
      <c r="E2658" s="2">
        <v>36966</v>
      </c>
      <c r="F2658">
        <v>5.235</v>
      </c>
    </row>
    <row r="2659" spans="5:6" ht="12.75">
      <c r="E2659" s="2">
        <v>36969</v>
      </c>
      <c r="F2659">
        <v>5.215</v>
      </c>
    </row>
    <row r="2660" spans="5:6" ht="12.75">
      <c r="E2660" s="2">
        <v>36970</v>
      </c>
      <c r="F2660">
        <v>5.245</v>
      </c>
    </row>
    <row r="2661" spans="5:6" ht="12.75">
      <c r="E2661" s="2">
        <v>36971</v>
      </c>
      <c r="F2661">
        <v>5.185</v>
      </c>
    </row>
    <row r="2662" spans="5:6" ht="12.75">
      <c r="E2662" s="2">
        <v>36972</v>
      </c>
      <c r="F2662">
        <v>5.075</v>
      </c>
    </row>
    <row r="2663" spans="5:6" ht="12.75">
      <c r="E2663" s="2">
        <v>36973</v>
      </c>
      <c r="F2663">
        <v>5.095</v>
      </c>
    </row>
    <row r="2664" spans="5:6" ht="12.75">
      <c r="E2664" s="2">
        <v>36976</v>
      </c>
      <c r="F2664">
        <v>5.145</v>
      </c>
    </row>
    <row r="2665" spans="5:6" ht="12.75">
      <c r="E2665" s="2">
        <v>36977</v>
      </c>
      <c r="F2665">
        <v>5.215</v>
      </c>
    </row>
    <row r="2666" spans="5:6" ht="12.75">
      <c r="E2666" s="2">
        <v>36978</v>
      </c>
      <c r="F2666">
        <v>5.205</v>
      </c>
    </row>
    <row r="2667" spans="5:6" ht="12.75">
      <c r="E2667" s="2">
        <v>36979</v>
      </c>
      <c r="F2667">
        <v>5.2425</v>
      </c>
    </row>
    <row r="2668" spans="5:6" ht="12.75">
      <c r="E2668" s="2">
        <v>36980</v>
      </c>
      <c r="F2668">
        <v>5.205</v>
      </c>
    </row>
    <row r="2669" spans="5:6" ht="12.75">
      <c r="E2669" s="2">
        <v>36983</v>
      </c>
      <c r="F2669">
        <v>5.185</v>
      </c>
    </row>
    <row r="2670" spans="5:6" ht="12.75">
      <c r="E2670" s="2">
        <v>36984</v>
      </c>
      <c r="F2670">
        <v>5.155</v>
      </c>
    </row>
    <row r="2671" spans="5:6" ht="12.75">
      <c r="E2671" s="2">
        <v>36985</v>
      </c>
      <c r="F2671">
        <v>5.155</v>
      </c>
    </row>
    <row r="2672" spans="5:6" ht="12.75">
      <c r="E2672" s="2">
        <v>36986</v>
      </c>
      <c r="F2672">
        <v>5.17</v>
      </c>
    </row>
    <row r="2673" spans="5:6" ht="12.75">
      <c r="E2673" s="2">
        <v>36987</v>
      </c>
      <c r="F2673">
        <v>5.135</v>
      </c>
    </row>
    <row r="2674" spans="5:6" ht="12.75">
      <c r="E2674" s="2">
        <v>36990</v>
      </c>
      <c r="F2674">
        <v>5.1275</v>
      </c>
    </row>
    <row r="2675" spans="5:6" ht="12.75">
      <c r="E2675" s="2">
        <v>36991</v>
      </c>
      <c r="F2675">
        <v>5.205</v>
      </c>
    </row>
    <row r="2676" spans="5:6" ht="12.75">
      <c r="E2676" s="2">
        <v>36992</v>
      </c>
      <c r="F2676">
        <v>5.285</v>
      </c>
    </row>
    <row r="2677" spans="5:6" ht="12.75">
      <c r="E2677" s="2">
        <v>36993</v>
      </c>
      <c r="F2677">
        <v>5.305</v>
      </c>
    </row>
    <row r="2678" spans="5:6" ht="12.75">
      <c r="E2678" s="2">
        <v>36994</v>
      </c>
      <c r="F2678">
        <v>5.295</v>
      </c>
    </row>
    <row r="2679" spans="5:6" ht="12.75">
      <c r="E2679" s="2">
        <v>36997</v>
      </c>
      <c r="F2679">
        <v>5.295</v>
      </c>
    </row>
    <row r="2680" spans="5:6" ht="12.75">
      <c r="E2680" s="2">
        <v>36998</v>
      </c>
      <c r="F2680">
        <v>5.325</v>
      </c>
    </row>
    <row r="2681" spans="5:6" ht="12.75">
      <c r="E2681" s="2">
        <v>36999</v>
      </c>
      <c r="F2681">
        <v>5.295</v>
      </c>
    </row>
    <row r="2682" spans="5:6" ht="12.75">
      <c r="E2682" s="2">
        <v>37000</v>
      </c>
      <c r="F2682">
        <v>5.365</v>
      </c>
    </row>
    <row r="2683" spans="5:6" ht="12.75">
      <c r="E2683" s="2">
        <v>37001</v>
      </c>
      <c r="F2683">
        <v>5.365</v>
      </c>
    </row>
    <row r="2684" spans="5:6" ht="12.75">
      <c r="E2684" s="2">
        <v>37004</v>
      </c>
      <c r="F2684">
        <v>5.292</v>
      </c>
    </row>
    <row r="2685" spans="5:6" ht="12.75">
      <c r="E2685" s="2">
        <v>37005</v>
      </c>
      <c r="F2685">
        <v>5.3</v>
      </c>
    </row>
    <row r="2686" spans="5:6" ht="12.75">
      <c r="E2686" s="2">
        <v>37006</v>
      </c>
      <c r="F2686">
        <v>5.265</v>
      </c>
    </row>
    <row r="2687" spans="5:6" ht="12.75">
      <c r="E2687" s="2">
        <v>37007</v>
      </c>
      <c r="F2687">
        <v>5.275</v>
      </c>
    </row>
    <row r="2688" spans="5:6" ht="12.75">
      <c r="E2688" s="2">
        <v>37008</v>
      </c>
      <c r="F2688">
        <v>5.305</v>
      </c>
    </row>
    <row r="2689" spans="5:6" ht="12.75">
      <c r="E2689" s="2">
        <v>37011</v>
      </c>
      <c r="F2689">
        <v>5.375</v>
      </c>
    </row>
    <row r="2690" spans="5:6" ht="12.75">
      <c r="E2690" s="2">
        <v>37012</v>
      </c>
      <c r="F2690">
        <v>5.335</v>
      </c>
    </row>
    <row r="2691" spans="5:6" ht="12.75">
      <c r="E2691" s="2">
        <v>37013</v>
      </c>
      <c r="F2691">
        <v>5.355</v>
      </c>
    </row>
    <row r="2692" spans="5:6" ht="12.75">
      <c r="E2692" s="2">
        <v>37014</v>
      </c>
      <c r="F2692">
        <v>5.305</v>
      </c>
    </row>
    <row r="2693" spans="5:6" ht="12.75">
      <c r="E2693" s="2">
        <v>37015</v>
      </c>
      <c r="F2693">
        <v>5.255</v>
      </c>
    </row>
    <row r="2694" spans="5:6" ht="12.75">
      <c r="E2694" s="2">
        <v>37018</v>
      </c>
      <c r="F2694">
        <v>5.244</v>
      </c>
    </row>
    <row r="2695" spans="5:6" ht="12.75">
      <c r="E2695" s="2">
        <v>37019</v>
      </c>
      <c r="F2695">
        <v>5.205</v>
      </c>
    </row>
    <row r="2696" spans="5:6" ht="12.75">
      <c r="E2696" s="2">
        <v>37020</v>
      </c>
      <c r="F2696">
        <v>5.235</v>
      </c>
    </row>
    <row r="2697" spans="5:6" ht="12.75">
      <c r="E2697" s="2">
        <v>37021</v>
      </c>
      <c r="F2697">
        <v>5.275</v>
      </c>
    </row>
    <row r="2698" spans="5:6" ht="12.75">
      <c r="E2698" s="2">
        <v>37022</v>
      </c>
      <c r="F2698">
        <v>5.305</v>
      </c>
    </row>
    <row r="2699" spans="5:6" ht="12.75">
      <c r="E2699" s="2">
        <v>37025</v>
      </c>
      <c r="F2699">
        <v>5.345</v>
      </c>
    </row>
    <row r="2700" spans="5:6" ht="12.75">
      <c r="E2700" s="2">
        <v>37026</v>
      </c>
      <c r="F2700">
        <v>5.371</v>
      </c>
    </row>
    <row r="2701" spans="5:6" ht="12.75">
      <c r="E2701" s="2">
        <v>37027</v>
      </c>
      <c r="F2701">
        <v>5.353</v>
      </c>
    </row>
    <row r="2702" spans="5:6" ht="12.75">
      <c r="E2702" s="2">
        <v>37028</v>
      </c>
      <c r="F2702">
        <v>5.3995</v>
      </c>
    </row>
    <row r="2703" spans="5:6" ht="12.75">
      <c r="E2703" s="2">
        <v>37029</v>
      </c>
      <c r="F2703">
        <v>5.4945</v>
      </c>
    </row>
    <row r="2704" spans="5:6" ht="12.75">
      <c r="E2704" s="2">
        <v>37032</v>
      </c>
      <c r="F2704">
        <v>5.5505</v>
      </c>
    </row>
    <row r="2705" spans="5:6" ht="12.75">
      <c r="E2705" s="2">
        <v>37033</v>
      </c>
      <c r="F2705">
        <v>5.513</v>
      </c>
    </row>
    <row r="2706" spans="5:6" ht="12.75">
      <c r="E2706" s="2">
        <v>37034</v>
      </c>
      <c r="F2706">
        <v>5.5055</v>
      </c>
    </row>
    <row r="2707" spans="5:6" ht="12.75">
      <c r="E2707" s="2">
        <v>37035</v>
      </c>
      <c r="F2707">
        <v>5.5265</v>
      </c>
    </row>
    <row r="2708" spans="5:6" ht="12.75">
      <c r="E2708" s="2">
        <v>37036</v>
      </c>
      <c r="F2708">
        <v>5.564</v>
      </c>
    </row>
    <row r="2709" spans="5:6" ht="12.75">
      <c r="E2709" s="2">
        <v>37039</v>
      </c>
      <c r="F2709">
        <v>5.541</v>
      </c>
    </row>
    <row r="2710" spans="5:6" ht="12.75">
      <c r="E2710" s="2">
        <v>37040</v>
      </c>
      <c r="F2710">
        <v>5.5425</v>
      </c>
    </row>
    <row r="2711" spans="5:6" ht="12.75">
      <c r="E2711" s="2">
        <v>37041</v>
      </c>
      <c r="F2711">
        <v>5.5025</v>
      </c>
    </row>
    <row r="2712" spans="5:6" ht="12.75">
      <c r="E2712" s="2">
        <v>37042</v>
      </c>
      <c r="F2712">
        <v>5.4975</v>
      </c>
    </row>
    <row r="2713" spans="5:6" ht="12.75">
      <c r="E2713" s="2">
        <v>37043</v>
      </c>
      <c r="F2713">
        <v>5.4495</v>
      </c>
    </row>
    <row r="2714" spans="5:6" ht="12.75">
      <c r="E2714" s="2">
        <v>37046</v>
      </c>
      <c r="F2714">
        <v>5.458</v>
      </c>
    </row>
    <row r="2715" spans="5:6" ht="12.75">
      <c r="E2715" s="2">
        <v>37047</v>
      </c>
      <c r="F2715">
        <v>5.49</v>
      </c>
    </row>
    <row r="2716" spans="5:6" ht="12.75">
      <c r="E2716" s="2">
        <v>37048</v>
      </c>
      <c r="F2716">
        <v>5.518</v>
      </c>
    </row>
    <row r="2717" spans="5:6" ht="12.75">
      <c r="E2717" s="2">
        <v>37049</v>
      </c>
      <c r="F2717">
        <v>5.5425</v>
      </c>
    </row>
    <row r="2718" spans="5:6" ht="12.75">
      <c r="E2718" s="2">
        <v>37050</v>
      </c>
      <c r="F2718">
        <v>5.5345</v>
      </c>
    </row>
    <row r="2719" spans="5:6" ht="12.75">
      <c r="E2719" s="2">
        <v>37053</v>
      </c>
      <c r="F2719">
        <v>5.5565</v>
      </c>
    </row>
    <row r="2720" spans="5:6" ht="12.75">
      <c r="E2720" s="2">
        <v>37054</v>
      </c>
      <c r="F2720">
        <v>5.7845</v>
      </c>
    </row>
    <row r="2721" spans="5:6" ht="12.75">
      <c r="E2721" s="2">
        <v>37055</v>
      </c>
      <c r="F2721">
        <v>5.828</v>
      </c>
    </row>
    <row r="2722" spans="5:6" ht="12.75">
      <c r="E2722" s="2">
        <v>37056</v>
      </c>
      <c r="F2722">
        <v>5.785</v>
      </c>
    </row>
    <row r="2723" spans="5:6" ht="12.75">
      <c r="E2723" s="2">
        <v>37057</v>
      </c>
      <c r="F2723">
        <v>5.775</v>
      </c>
    </row>
    <row r="2724" spans="5:6" ht="12.75">
      <c r="E2724" s="2">
        <v>37060</v>
      </c>
      <c r="F2724">
        <v>5.7545</v>
      </c>
    </row>
    <row r="2725" spans="5:6" ht="12.75">
      <c r="E2725" s="2">
        <v>37061</v>
      </c>
      <c r="F2725">
        <v>5.8085</v>
      </c>
    </row>
    <row r="2726" spans="5:6" ht="12.75">
      <c r="E2726" s="2">
        <v>37062</v>
      </c>
      <c r="F2726">
        <v>5.831</v>
      </c>
    </row>
    <row r="2727" spans="5:6" ht="12.75">
      <c r="E2727" s="2">
        <v>37063</v>
      </c>
      <c r="F2727">
        <v>5.8385</v>
      </c>
    </row>
    <row r="2728" spans="5:6" ht="12.75">
      <c r="E2728" s="2">
        <v>37064</v>
      </c>
      <c r="F2728">
        <v>5.766</v>
      </c>
    </row>
    <row r="2729" spans="5:6" ht="12.75">
      <c r="E2729" s="2">
        <v>37067</v>
      </c>
      <c r="F2729">
        <v>5.697</v>
      </c>
    </row>
    <row r="2730" spans="5:6" ht="12.75">
      <c r="E2730" s="2">
        <v>37068</v>
      </c>
      <c r="F2730">
        <v>5.7295</v>
      </c>
    </row>
    <row r="2731" spans="5:6" ht="12.75">
      <c r="E2731" s="2">
        <v>37069</v>
      </c>
      <c r="F2731">
        <v>5.745</v>
      </c>
    </row>
    <row r="2732" spans="5:6" ht="12.75">
      <c r="E2732" s="2">
        <v>37070</v>
      </c>
      <c r="F2732">
        <v>5.8615</v>
      </c>
    </row>
    <row r="2733" spans="5:6" ht="12.75">
      <c r="E2733" s="2">
        <v>37071</v>
      </c>
      <c r="F2733">
        <v>5.921</v>
      </c>
    </row>
    <row r="2734" spans="5:6" ht="12.75">
      <c r="E2734" s="2">
        <v>37074</v>
      </c>
      <c r="F2734">
        <v>5.894</v>
      </c>
    </row>
    <row r="2735" spans="5:6" ht="12.75">
      <c r="E2735" s="2">
        <v>37075</v>
      </c>
      <c r="F2735">
        <v>5.9215</v>
      </c>
    </row>
    <row r="2736" spans="5:6" ht="12.75">
      <c r="E2736" s="2">
        <v>37076</v>
      </c>
      <c r="F2736">
        <v>5.9045</v>
      </c>
    </row>
    <row r="2737" spans="5:6" ht="12.75">
      <c r="E2737" s="2">
        <v>37077</v>
      </c>
      <c r="F2737">
        <v>5.883</v>
      </c>
    </row>
    <row r="2738" spans="5:6" ht="12.75">
      <c r="E2738" s="2">
        <v>37078</v>
      </c>
      <c r="F2738">
        <v>5.7395</v>
      </c>
    </row>
    <row r="2739" spans="5:6" ht="12.75">
      <c r="E2739" s="2">
        <v>37081</v>
      </c>
      <c r="F2739">
        <v>5.7845</v>
      </c>
    </row>
    <row r="2740" spans="5:6" ht="12.75">
      <c r="E2740" s="2">
        <v>37082</v>
      </c>
      <c r="F2740">
        <v>5.707</v>
      </c>
    </row>
    <row r="2741" spans="5:6" ht="12.75">
      <c r="E2741" s="2">
        <v>37083</v>
      </c>
      <c r="F2741">
        <v>5.6585</v>
      </c>
    </row>
    <row r="2742" spans="5:6" ht="12.75">
      <c r="E2742" s="2">
        <v>37084</v>
      </c>
      <c r="F2742">
        <v>5.6855</v>
      </c>
    </row>
    <row r="2743" spans="5:6" ht="12.75">
      <c r="E2743" s="2">
        <v>37085</v>
      </c>
      <c r="F2743">
        <v>5.7425</v>
      </c>
    </row>
    <row r="2744" spans="5:6" ht="12.75">
      <c r="E2744" s="2">
        <v>37088</v>
      </c>
      <c r="F2744">
        <v>5.695</v>
      </c>
    </row>
    <row r="2745" spans="5:6" ht="12.75">
      <c r="E2745" s="2">
        <v>37089</v>
      </c>
      <c r="F2745">
        <v>5.7295</v>
      </c>
    </row>
    <row r="2746" spans="5:6" ht="12.75">
      <c r="E2746" s="2">
        <v>37090</v>
      </c>
      <c r="F2746">
        <v>5.7305</v>
      </c>
    </row>
    <row r="2747" spans="5:6" ht="12.75">
      <c r="E2747" s="2">
        <v>37091</v>
      </c>
      <c r="F2747">
        <v>5.7845</v>
      </c>
    </row>
    <row r="2748" spans="5:6" ht="12.75">
      <c r="E2748" s="2">
        <v>37092</v>
      </c>
      <c r="F2748">
        <v>5.73</v>
      </c>
    </row>
    <row r="2749" spans="5:6" ht="12.75">
      <c r="E2749" s="2">
        <v>37095</v>
      </c>
      <c r="F2749">
        <v>5.6835</v>
      </c>
    </row>
    <row r="2750" spans="5:6" ht="12.75">
      <c r="E2750" s="2">
        <v>37096</v>
      </c>
      <c r="F2750">
        <v>5.668</v>
      </c>
    </row>
    <row r="2751" spans="5:6" ht="12.75">
      <c r="E2751" s="2">
        <v>37097</v>
      </c>
      <c r="F2751">
        <v>5.674</v>
      </c>
    </row>
    <row r="2752" spans="5:6" ht="12.75">
      <c r="E2752" s="2">
        <v>37098</v>
      </c>
      <c r="F2752">
        <v>5.625</v>
      </c>
    </row>
    <row r="2753" spans="5:6" ht="12.75">
      <c r="E2753" s="2">
        <v>37099</v>
      </c>
      <c r="F2753">
        <v>5.5565</v>
      </c>
    </row>
    <row r="2754" spans="5:6" ht="12.75">
      <c r="E2754" s="2">
        <v>37102</v>
      </c>
      <c r="F2754">
        <v>5.541</v>
      </c>
    </row>
    <row r="2755" spans="5:6" ht="12.75">
      <c r="E2755" s="2">
        <v>37103</v>
      </c>
      <c r="F2755">
        <v>5.518</v>
      </c>
    </row>
    <row r="2756" spans="5:6" ht="12.75">
      <c r="E2756" s="2">
        <v>37104</v>
      </c>
      <c r="F2756">
        <v>5.565</v>
      </c>
    </row>
    <row r="2757" spans="5:6" ht="12.75">
      <c r="E2757" s="2">
        <v>37105</v>
      </c>
      <c r="F2757">
        <v>5.4725</v>
      </c>
    </row>
    <row r="2758" spans="5:6" ht="12.75">
      <c r="E2758" s="2">
        <v>37106</v>
      </c>
      <c r="F2758">
        <v>5.3765</v>
      </c>
    </row>
    <row r="2759" spans="5:6" ht="12.75">
      <c r="E2759" s="2">
        <v>37109</v>
      </c>
      <c r="F2759">
        <v>5.34</v>
      </c>
    </row>
    <row r="2760" spans="5:6" ht="12.75">
      <c r="E2760" s="2">
        <v>37110</v>
      </c>
      <c r="F2760">
        <v>5.3335</v>
      </c>
    </row>
    <row r="2761" spans="5:6" ht="12.75">
      <c r="E2761" s="2">
        <v>37111</v>
      </c>
      <c r="F2761">
        <v>5.329</v>
      </c>
    </row>
    <row r="2762" spans="5:6" ht="12.75">
      <c r="E2762" s="2">
        <v>37112</v>
      </c>
      <c r="F2762">
        <v>5.2675</v>
      </c>
    </row>
    <row r="2763" spans="5:6" ht="12.75">
      <c r="E2763" s="2">
        <v>37113</v>
      </c>
      <c r="F2763">
        <v>5.2375</v>
      </c>
    </row>
    <row r="2764" spans="5:6" ht="12.75">
      <c r="E2764" s="2">
        <v>37116</v>
      </c>
      <c r="F2764">
        <v>5.226</v>
      </c>
    </row>
    <row r="2765" spans="5:6" ht="12.75">
      <c r="E2765" s="2">
        <v>37117</v>
      </c>
      <c r="F2765">
        <v>5.277</v>
      </c>
    </row>
    <row r="2766" spans="5:6" ht="12.75">
      <c r="E2766" s="2">
        <v>37118</v>
      </c>
      <c r="F2766">
        <v>5.421</v>
      </c>
    </row>
    <row r="2767" spans="5:6" ht="12.75">
      <c r="E2767" s="2">
        <v>37119</v>
      </c>
      <c r="F2767">
        <v>5.4015</v>
      </c>
    </row>
    <row r="2768" spans="5:6" ht="12.75">
      <c r="E2768" s="2">
        <v>37120</v>
      </c>
      <c r="F2768">
        <v>5.34</v>
      </c>
    </row>
    <row r="2769" spans="5:6" ht="12.75">
      <c r="E2769" s="2">
        <v>37123</v>
      </c>
      <c r="F2769">
        <v>5.38</v>
      </c>
    </row>
    <row r="2770" spans="5:6" ht="12.75">
      <c r="E2770" s="2">
        <v>37124</v>
      </c>
      <c r="F2770">
        <v>5.4195</v>
      </c>
    </row>
    <row r="2771" spans="5:6" ht="12.75">
      <c r="E2771" s="2">
        <v>37125</v>
      </c>
      <c r="F2771">
        <v>5.404</v>
      </c>
    </row>
    <row r="2772" spans="5:6" ht="12.75">
      <c r="E2772" s="2">
        <v>37126</v>
      </c>
      <c r="F2772">
        <v>5.39</v>
      </c>
    </row>
    <row r="2773" spans="5:6" ht="12.75">
      <c r="E2773" s="2">
        <v>37127</v>
      </c>
      <c r="F2773">
        <v>5.425</v>
      </c>
    </row>
    <row r="2774" spans="5:6" ht="12.75">
      <c r="E2774" s="2">
        <v>37130</v>
      </c>
      <c r="F2774">
        <v>5.39</v>
      </c>
    </row>
    <row r="2775" spans="5:6" ht="12.75">
      <c r="E2775" s="2">
        <v>37131</v>
      </c>
      <c r="F2775">
        <v>5.349</v>
      </c>
    </row>
    <row r="2776" spans="5:6" ht="12.75">
      <c r="E2776" s="2">
        <v>37132</v>
      </c>
      <c r="F2776">
        <v>5.3265</v>
      </c>
    </row>
    <row r="2777" spans="5:6" ht="12.75">
      <c r="E2777" s="2">
        <v>37133</v>
      </c>
      <c r="F2777">
        <v>5.261</v>
      </c>
    </row>
    <row r="2778" spans="5:6" ht="12.75">
      <c r="E2778" s="2">
        <v>37134</v>
      </c>
      <c r="F2778">
        <v>5.2815</v>
      </c>
    </row>
    <row r="2779" spans="5:6" ht="12.75">
      <c r="E2779" s="2">
        <v>37137</v>
      </c>
      <c r="F2779">
        <v>5.23</v>
      </c>
    </row>
    <row r="2780" spans="5:6" ht="12.75">
      <c r="E2780" s="2">
        <v>37138</v>
      </c>
      <c r="F2780">
        <v>5.405</v>
      </c>
    </row>
    <row r="2781" spans="5:6" ht="12.75">
      <c r="E2781" s="2">
        <v>37139</v>
      </c>
      <c r="F2781">
        <v>5.3695</v>
      </c>
    </row>
    <row r="2782" spans="5:6" ht="12.75">
      <c r="E2782" s="2">
        <v>37140</v>
      </c>
      <c r="F2782">
        <v>5.255</v>
      </c>
    </row>
    <row r="2783" spans="5:6" ht="12.75">
      <c r="E2783" s="2">
        <v>37141</v>
      </c>
      <c r="F2783">
        <v>5.16</v>
      </c>
    </row>
    <row r="2784" spans="5:6" ht="12.75">
      <c r="E2784" s="2">
        <v>37144</v>
      </c>
      <c r="F2784">
        <v>5.14</v>
      </c>
    </row>
    <row r="2785" spans="5:6" ht="12.75">
      <c r="E2785" s="2">
        <v>37145</v>
      </c>
      <c r="F2785">
        <v>5.08</v>
      </c>
    </row>
    <row r="2786" spans="5:6" ht="12.75">
      <c r="E2786" s="2">
        <v>37146</v>
      </c>
      <c r="F2786">
        <v>4.9875</v>
      </c>
    </row>
    <row r="2787" spans="5:6" ht="12.75">
      <c r="E2787" s="2">
        <v>37147</v>
      </c>
      <c r="F2787">
        <v>4.9955</v>
      </c>
    </row>
    <row r="2788" spans="5:6" ht="12.75">
      <c r="E2788" s="2">
        <v>37148</v>
      </c>
      <c r="F2788">
        <v>4.9425</v>
      </c>
    </row>
    <row r="2789" spans="5:6" ht="12.75">
      <c r="E2789" s="2">
        <v>37151</v>
      </c>
      <c r="F2789">
        <v>4.92</v>
      </c>
    </row>
    <row r="2790" spans="5:6" ht="12.75">
      <c r="E2790" s="2">
        <v>37152</v>
      </c>
      <c r="F2790">
        <v>4.957</v>
      </c>
    </row>
    <row r="2791" spans="5:6" ht="12.75">
      <c r="E2791" s="2">
        <v>37153</v>
      </c>
      <c r="F2791">
        <v>4.997</v>
      </c>
    </row>
    <row r="2792" spans="5:6" ht="12.75">
      <c r="E2792" s="2">
        <v>37154</v>
      </c>
      <c r="F2792">
        <v>4.977</v>
      </c>
    </row>
    <row r="2793" spans="5:6" ht="12.75">
      <c r="E2793" s="2">
        <v>37155</v>
      </c>
      <c r="F2793">
        <v>4.93</v>
      </c>
    </row>
    <row r="2794" spans="5:6" ht="12.75">
      <c r="E2794" s="2">
        <v>37158</v>
      </c>
      <c r="F2794">
        <v>4.915</v>
      </c>
    </row>
    <row r="2795" spans="5:6" ht="12.75">
      <c r="E2795" s="2">
        <v>37159</v>
      </c>
      <c r="F2795">
        <v>4.857</v>
      </c>
    </row>
    <row r="2796" spans="5:6" ht="12.75">
      <c r="E2796" s="2">
        <v>37160</v>
      </c>
      <c r="F2796">
        <v>4.8915</v>
      </c>
    </row>
    <row r="2797" spans="5:6" ht="12.75">
      <c r="E2797" s="2">
        <v>37161</v>
      </c>
      <c r="F2797">
        <v>4.847</v>
      </c>
    </row>
    <row r="2798" spans="5:6" ht="12.75">
      <c r="E2798" s="2">
        <v>37162</v>
      </c>
      <c r="F2798">
        <v>4.9025</v>
      </c>
    </row>
    <row r="2799" spans="5:6" ht="12.75">
      <c r="E2799" s="2">
        <v>37165</v>
      </c>
      <c r="F2799">
        <v>4.899</v>
      </c>
    </row>
    <row r="2800" spans="5:6" ht="12.75">
      <c r="E2800" s="2">
        <v>37166</v>
      </c>
      <c r="F2800">
        <v>4.867</v>
      </c>
    </row>
    <row r="2801" spans="5:6" ht="12.75">
      <c r="E2801" s="2">
        <v>37167</v>
      </c>
      <c r="F2801">
        <v>4.789</v>
      </c>
    </row>
    <row r="2802" spans="5:6" ht="12.75">
      <c r="E2802" s="2">
        <v>37168</v>
      </c>
      <c r="F2802">
        <v>4.81</v>
      </c>
    </row>
    <row r="2803" spans="5:6" ht="12.75">
      <c r="E2803" s="2">
        <v>37169</v>
      </c>
      <c r="F2803">
        <v>4.8</v>
      </c>
    </row>
    <row r="2804" spans="5:6" ht="12.75">
      <c r="E2804" s="2">
        <v>37172</v>
      </c>
      <c r="F2804">
        <v>4.81</v>
      </c>
    </row>
    <row r="2805" spans="5:6" ht="12.75">
      <c r="E2805" s="2">
        <v>37173</v>
      </c>
      <c r="F2805">
        <v>4.855</v>
      </c>
    </row>
    <row r="2806" spans="5:6" ht="12.75">
      <c r="E2806" s="2">
        <v>37174</v>
      </c>
      <c r="F2806">
        <v>4.955</v>
      </c>
    </row>
    <row r="2807" spans="5:6" ht="12.75">
      <c r="E2807" s="2">
        <v>37175</v>
      </c>
      <c r="F2807">
        <v>4.9785</v>
      </c>
    </row>
    <row r="2808" spans="5:6" ht="12.75">
      <c r="E2808" s="2">
        <v>37176</v>
      </c>
      <c r="F2808">
        <v>4.9445</v>
      </c>
    </row>
    <row r="2809" spans="5:6" ht="12.75">
      <c r="E2809" s="2">
        <v>37179</v>
      </c>
      <c r="F2809">
        <v>4.9045</v>
      </c>
    </row>
    <row r="2810" spans="5:6" ht="12.75">
      <c r="E2810" s="2">
        <v>37180</v>
      </c>
      <c r="F2810">
        <v>4.88</v>
      </c>
    </row>
    <row r="2811" spans="5:6" ht="12.75">
      <c r="E2811" s="2">
        <v>37181</v>
      </c>
      <c r="F2811">
        <v>4.855</v>
      </c>
    </row>
    <row r="2812" spans="5:6" ht="12.75">
      <c r="E2812" s="2">
        <v>37182</v>
      </c>
      <c r="F2812">
        <v>4.822</v>
      </c>
    </row>
    <row r="2813" spans="5:6" ht="12.75">
      <c r="E2813" s="2">
        <v>37183</v>
      </c>
      <c r="F2813">
        <v>4.805</v>
      </c>
    </row>
    <row r="2814" spans="5:6" ht="12.75">
      <c r="E2814" s="2">
        <v>37186</v>
      </c>
      <c r="F2814">
        <v>4.781</v>
      </c>
    </row>
    <row r="2815" spans="5:6" ht="12.75">
      <c r="E2815" s="2">
        <v>37187</v>
      </c>
      <c r="F2815">
        <v>4.808</v>
      </c>
    </row>
    <row r="2816" spans="5:6" ht="12.75">
      <c r="E2816" s="2">
        <v>37188</v>
      </c>
      <c r="F2816">
        <v>4.7255</v>
      </c>
    </row>
    <row r="2817" spans="5:6" ht="12.75">
      <c r="E2817" s="2">
        <v>37189</v>
      </c>
      <c r="F2817">
        <v>4.6385</v>
      </c>
    </row>
    <row r="2818" spans="5:6" ht="12.75">
      <c r="E2818" s="2">
        <v>37190</v>
      </c>
      <c r="F2818">
        <v>4.66</v>
      </c>
    </row>
    <row r="2819" spans="5:6" ht="12.75">
      <c r="E2819" s="2">
        <v>37193</v>
      </c>
      <c r="F2819">
        <v>4.6075</v>
      </c>
    </row>
    <row r="2820" spans="5:6" ht="12.75">
      <c r="E2820" s="2">
        <v>37194</v>
      </c>
      <c r="F2820">
        <v>4.5235</v>
      </c>
    </row>
    <row r="2821" spans="5:6" ht="12.75">
      <c r="E2821" s="2">
        <v>37195</v>
      </c>
      <c r="F2821">
        <v>4.5265</v>
      </c>
    </row>
    <row r="2822" spans="5:6" ht="12.75">
      <c r="E2822" s="2">
        <v>37196</v>
      </c>
      <c r="F2822">
        <v>4.485</v>
      </c>
    </row>
    <row r="2823" spans="5:6" ht="12.75">
      <c r="E2823" s="2">
        <v>37197</v>
      </c>
      <c r="F2823">
        <v>4.4975</v>
      </c>
    </row>
    <row r="2824" spans="5:6" ht="12.75">
      <c r="E2824" s="2">
        <v>37200</v>
      </c>
      <c r="F2824">
        <v>4.417</v>
      </c>
    </row>
    <row r="2825" spans="5:6" ht="12.75">
      <c r="E2825" s="2">
        <v>37201</v>
      </c>
      <c r="F2825">
        <v>4.3985</v>
      </c>
    </row>
    <row r="2826" spans="5:6" ht="12.75">
      <c r="E2826" s="2">
        <v>37202</v>
      </c>
      <c r="F2826">
        <v>4.3005</v>
      </c>
    </row>
    <row r="2827" spans="5:6" ht="12.75">
      <c r="E2827" s="2">
        <v>37203</v>
      </c>
      <c r="F2827">
        <v>4.2945</v>
      </c>
    </row>
    <row r="2828" spans="5:6" ht="12.75">
      <c r="E2828" s="2">
        <v>37204</v>
      </c>
      <c r="F2828">
        <v>4.267</v>
      </c>
    </row>
    <row r="2829" spans="5:6" ht="12.75">
      <c r="E2829" s="2">
        <v>37207</v>
      </c>
      <c r="F2829">
        <v>4.193</v>
      </c>
    </row>
    <row r="2830" spans="5:6" ht="12.75">
      <c r="E2830" s="2">
        <v>37208</v>
      </c>
      <c r="F2830">
        <v>4.3205</v>
      </c>
    </row>
    <row r="2831" spans="5:6" ht="12.75">
      <c r="E2831" s="2">
        <v>37209</v>
      </c>
      <c r="F2831">
        <v>4.4745</v>
      </c>
    </row>
    <row r="2832" spans="5:6" ht="12.75">
      <c r="E2832" s="2">
        <v>37210</v>
      </c>
      <c r="F2832">
        <v>4.6495</v>
      </c>
    </row>
    <row r="2833" spans="5:6" ht="12.75">
      <c r="E2833" s="2">
        <v>37211</v>
      </c>
      <c r="F2833">
        <v>4.6775</v>
      </c>
    </row>
    <row r="2834" spans="5:6" ht="12.75">
      <c r="E2834" s="2">
        <v>37214</v>
      </c>
      <c r="F2834">
        <v>4.598</v>
      </c>
    </row>
    <row r="2835" spans="5:6" ht="12.75">
      <c r="E2835" s="2">
        <v>37215</v>
      </c>
      <c r="F2835">
        <v>4.597</v>
      </c>
    </row>
    <row r="2836" spans="5:6" ht="12.75">
      <c r="E2836" s="2">
        <v>37216</v>
      </c>
      <c r="F2836">
        <v>4.6805</v>
      </c>
    </row>
    <row r="2837" spans="5:6" ht="12.75">
      <c r="E2837" s="2">
        <v>37217</v>
      </c>
      <c r="F2837">
        <v>4.6865</v>
      </c>
    </row>
    <row r="2838" spans="5:6" ht="12.75">
      <c r="E2838" s="2">
        <v>37218</v>
      </c>
      <c r="F2838">
        <v>4.668</v>
      </c>
    </row>
    <row r="2839" spans="5:6" ht="12.75">
      <c r="E2839" s="2">
        <v>37221</v>
      </c>
      <c r="F2839">
        <v>4.648</v>
      </c>
    </row>
    <row r="2840" spans="5:6" ht="12.75">
      <c r="E2840" s="2">
        <v>37222</v>
      </c>
      <c r="F2840">
        <v>4.8415</v>
      </c>
    </row>
    <row r="2841" spans="5:6" ht="12.75">
      <c r="E2841" s="2">
        <v>37223</v>
      </c>
      <c r="F2841">
        <v>4.79</v>
      </c>
    </row>
    <row r="2842" spans="5:6" ht="12.75">
      <c r="E2842" s="2">
        <v>37224</v>
      </c>
      <c r="F2842">
        <v>4.7695</v>
      </c>
    </row>
    <row r="2843" spans="5:6" ht="12.75">
      <c r="E2843" s="2">
        <v>37225</v>
      </c>
      <c r="F2843">
        <v>4.708</v>
      </c>
    </row>
    <row r="2844" spans="5:6" ht="12.75">
      <c r="E2844" s="2">
        <v>37228</v>
      </c>
      <c r="F2844">
        <v>4.6475</v>
      </c>
    </row>
    <row r="2845" spans="5:6" ht="12.75">
      <c r="E2845" s="2">
        <v>37229</v>
      </c>
      <c r="F2845">
        <v>4.64</v>
      </c>
    </row>
    <row r="2846" spans="5:6" ht="12.75">
      <c r="E2846" s="2">
        <v>37230</v>
      </c>
      <c r="F2846">
        <v>4.833</v>
      </c>
    </row>
    <row r="2847" spans="5:6" ht="12.75">
      <c r="E2847" s="2">
        <v>37231</v>
      </c>
      <c r="F2847">
        <v>4.9185</v>
      </c>
    </row>
    <row r="2848" spans="5:6" ht="12.75">
      <c r="E2848" s="2">
        <v>37232</v>
      </c>
      <c r="F2848">
        <v>5.006</v>
      </c>
    </row>
    <row r="2849" spans="5:6" ht="12.75">
      <c r="E2849" s="2">
        <v>37235</v>
      </c>
      <c r="F2849">
        <v>4.9495</v>
      </c>
    </row>
    <row r="2850" spans="5:6" ht="12.75">
      <c r="E2850" s="2">
        <v>37236</v>
      </c>
      <c r="F2850">
        <v>4.947</v>
      </c>
    </row>
    <row r="2851" spans="5:6" ht="12.75">
      <c r="E2851" s="2">
        <v>37237</v>
      </c>
      <c r="F2851">
        <v>4.815</v>
      </c>
    </row>
    <row r="2852" spans="5:6" ht="12.75">
      <c r="E2852" s="2">
        <v>37238</v>
      </c>
      <c r="F2852">
        <v>4.925</v>
      </c>
    </row>
    <row r="2853" spans="5:6" ht="12.75">
      <c r="E2853" s="2">
        <v>37239</v>
      </c>
      <c r="F2853">
        <v>4.98</v>
      </c>
    </row>
    <row r="2854" spans="5:6" ht="12.75">
      <c r="E2854" s="2">
        <v>37242</v>
      </c>
      <c r="F2854">
        <v>5.055</v>
      </c>
    </row>
    <row r="2855" spans="5:6" ht="12.75">
      <c r="E2855" s="2">
        <v>37243</v>
      </c>
      <c r="F2855">
        <v>5</v>
      </c>
    </row>
    <row r="2856" spans="5:6" ht="12.75">
      <c r="E2856" s="2">
        <v>37244</v>
      </c>
      <c r="F2856">
        <v>4.96</v>
      </c>
    </row>
    <row r="2857" spans="5:6" ht="12.75">
      <c r="E2857" s="2">
        <v>37245</v>
      </c>
      <c r="F2857">
        <v>4.9675</v>
      </c>
    </row>
    <row r="2858" spans="5:6" ht="12.75">
      <c r="E2858" s="2">
        <v>37246</v>
      </c>
      <c r="F2858">
        <v>4.985</v>
      </c>
    </row>
    <row r="2859" spans="5:6" ht="12.75">
      <c r="E2859" s="2">
        <v>37249</v>
      </c>
      <c r="F2859">
        <v>5.015</v>
      </c>
    </row>
    <row r="2860" spans="5:6" ht="12.75">
      <c r="E2860" s="2">
        <v>37251</v>
      </c>
      <c r="F2860">
        <v>5.02</v>
      </c>
    </row>
    <row r="2861" spans="5:6" ht="12.75">
      <c r="E2861" s="2">
        <v>37252</v>
      </c>
      <c r="F2861">
        <v>5.085</v>
      </c>
    </row>
    <row r="2862" spans="5:6" ht="12.75">
      <c r="E2862" s="2">
        <v>37253</v>
      </c>
      <c r="F2862">
        <v>5.105</v>
      </c>
    </row>
    <row r="2863" spans="5:6" ht="12.75">
      <c r="E2863" s="2">
        <v>37256</v>
      </c>
      <c r="F2863">
        <v>5.125</v>
      </c>
    </row>
    <row r="2864" spans="5:6" ht="12.75">
      <c r="E2864" s="2">
        <v>37258</v>
      </c>
      <c r="F2864">
        <v>5.075</v>
      </c>
    </row>
    <row r="2865" spans="5:6" ht="12.75">
      <c r="E2865" s="2">
        <v>37259</v>
      </c>
      <c r="F2865">
        <v>4.935</v>
      </c>
    </row>
    <row r="2866" spans="5:6" ht="12.75">
      <c r="E2866" s="2">
        <v>37260</v>
      </c>
      <c r="F2866">
        <v>5.06</v>
      </c>
    </row>
    <row r="2867" spans="5:6" ht="12.75">
      <c r="E2867" s="2">
        <v>37263</v>
      </c>
      <c r="F2867">
        <v>5.085</v>
      </c>
    </row>
    <row r="2868" spans="5:6" ht="12.75">
      <c r="E2868" s="2">
        <v>37264</v>
      </c>
      <c r="F2868">
        <v>5.15</v>
      </c>
    </row>
    <row r="2869" spans="5:6" ht="12.75">
      <c r="E2869" s="2">
        <v>37265</v>
      </c>
      <c r="F2869">
        <v>5.21</v>
      </c>
    </row>
    <row r="2870" spans="5:6" ht="12.75">
      <c r="E2870" s="2">
        <v>37266</v>
      </c>
      <c r="F2870">
        <v>5.175</v>
      </c>
    </row>
    <row r="2871" spans="5:6" ht="12.75">
      <c r="E2871" s="2">
        <v>37267</v>
      </c>
      <c r="F2871">
        <v>5.175</v>
      </c>
    </row>
    <row r="2872" spans="5:6" ht="12.75">
      <c r="E2872" s="2">
        <v>37270</v>
      </c>
      <c r="F2872">
        <v>5.07</v>
      </c>
    </row>
    <row r="2873" spans="5:6" ht="12.75">
      <c r="E2873" s="2">
        <v>37271</v>
      </c>
      <c r="F2873">
        <v>5.05</v>
      </c>
    </row>
    <row r="2874" spans="5:6" ht="12.75">
      <c r="E2874" s="2">
        <v>37272</v>
      </c>
      <c r="F2874">
        <v>5.035</v>
      </c>
    </row>
    <row r="2875" spans="5:6" ht="12.75">
      <c r="E2875" s="2">
        <v>37273</v>
      </c>
      <c r="F2875">
        <v>5.01</v>
      </c>
    </row>
    <row r="2876" spans="5:6" ht="12.75">
      <c r="E2876" s="2">
        <v>37274</v>
      </c>
      <c r="F2876">
        <v>4.94</v>
      </c>
    </row>
    <row r="2877" spans="5:6" ht="12.75">
      <c r="E2877" s="2">
        <v>37277</v>
      </c>
      <c r="F2877">
        <v>4.9</v>
      </c>
    </row>
    <row r="2878" spans="5:6" ht="12.75">
      <c r="E2878" s="2">
        <v>37278</v>
      </c>
      <c r="F2878">
        <v>4.95</v>
      </c>
    </row>
    <row r="2879" spans="5:6" ht="12.75">
      <c r="E2879" s="2">
        <v>37279</v>
      </c>
      <c r="F2879">
        <v>4.89</v>
      </c>
    </row>
    <row r="2880" spans="5:6" ht="12.75">
      <c r="E2880" s="2">
        <v>37280</v>
      </c>
      <c r="F2880">
        <v>4.985</v>
      </c>
    </row>
    <row r="2881" spans="5:6" ht="12.75">
      <c r="E2881" s="2">
        <v>37281</v>
      </c>
      <c r="F2881">
        <v>5.115</v>
      </c>
    </row>
    <row r="2882" spans="5:6" ht="12.75">
      <c r="E2882" s="2">
        <v>37284</v>
      </c>
      <c r="F2882">
        <v>5.085</v>
      </c>
    </row>
    <row r="2883" spans="5:6" ht="12.75">
      <c r="E2883" s="2">
        <v>37285</v>
      </c>
      <c r="F2883">
        <v>5.06</v>
      </c>
    </row>
    <row r="2884" spans="5:6" ht="12.75">
      <c r="E2884" s="2">
        <v>37286</v>
      </c>
      <c r="F2884">
        <v>5.055</v>
      </c>
    </row>
    <row r="2885" spans="5:6" ht="12.75">
      <c r="E2885" s="2">
        <v>37287</v>
      </c>
      <c r="F2885">
        <v>5.08</v>
      </c>
    </row>
    <row r="2886" spans="5:6" ht="12.75">
      <c r="E2886" s="2">
        <v>37288</v>
      </c>
      <c r="F2886">
        <v>5.035</v>
      </c>
    </row>
    <row r="2887" spans="5:6" ht="12.75">
      <c r="E2887" s="2">
        <v>37291</v>
      </c>
      <c r="F2887">
        <v>4.98</v>
      </c>
    </row>
    <row r="2888" spans="5:6" ht="12.75">
      <c r="E2888" s="2">
        <v>37292</v>
      </c>
      <c r="F2888">
        <v>4.945</v>
      </c>
    </row>
    <row r="2889" spans="5:6" ht="12.75">
      <c r="E2889" s="2">
        <v>37293</v>
      </c>
      <c r="F2889">
        <v>4.96</v>
      </c>
    </row>
    <row r="2890" spans="5:6" ht="12.75">
      <c r="E2890" s="2">
        <v>37294</v>
      </c>
      <c r="F2890">
        <v>5.0275</v>
      </c>
    </row>
    <row r="2891" spans="5:6" ht="12.75">
      <c r="E2891" s="2">
        <v>37295</v>
      </c>
      <c r="F2891">
        <v>4.975</v>
      </c>
    </row>
    <row r="2892" spans="5:6" ht="12.75">
      <c r="E2892" s="2">
        <v>37298</v>
      </c>
      <c r="F2892">
        <v>5.02</v>
      </c>
    </row>
    <row r="2893" spans="5:6" ht="12.75">
      <c r="E2893" s="2">
        <v>37299</v>
      </c>
      <c r="F2893">
        <v>5.175</v>
      </c>
    </row>
    <row r="2894" spans="5:6" ht="12.75">
      <c r="E2894" s="2">
        <v>37300</v>
      </c>
      <c r="F2894">
        <v>5.135</v>
      </c>
    </row>
    <row r="2895" spans="5:6" ht="12.75">
      <c r="E2895" s="2">
        <v>37301</v>
      </c>
      <c r="F2895">
        <v>5.085</v>
      </c>
    </row>
    <row r="2896" spans="5:6" ht="12.75">
      <c r="E2896" s="2">
        <v>37302</v>
      </c>
      <c r="F2896">
        <v>5.05</v>
      </c>
    </row>
    <row r="2897" spans="5:6" ht="12.75">
      <c r="E2897" s="2">
        <v>37305</v>
      </c>
      <c r="F2897">
        <v>5.09</v>
      </c>
    </row>
    <row r="2898" spans="5:6" ht="12.75">
      <c r="E2898" s="2">
        <v>37306</v>
      </c>
      <c r="F2898">
        <v>5.045</v>
      </c>
    </row>
    <row r="2899" spans="5:6" ht="12.75">
      <c r="E2899" s="2">
        <v>37307</v>
      </c>
      <c r="F2899">
        <v>5</v>
      </c>
    </row>
    <row r="2900" spans="5:6" ht="12.75">
      <c r="E2900" s="2">
        <v>37308</v>
      </c>
      <c r="F2900">
        <v>5.02</v>
      </c>
    </row>
    <row r="2901" spans="5:6" ht="12.75">
      <c r="E2901" s="2">
        <v>37309</v>
      </c>
      <c r="F2901">
        <v>4.96</v>
      </c>
    </row>
    <row r="2902" spans="5:6" ht="12.75">
      <c r="E2902" s="2">
        <v>37312</v>
      </c>
      <c r="F2902">
        <v>4.99</v>
      </c>
    </row>
    <row r="2903" spans="5:6" ht="12.75">
      <c r="E2903" s="2">
        <v>37313</v>
      </c>
      <c r="F2903">
        <v>4.99</v>
      </c>
    </row>
    <row r="2904" spans="5:6" ht="12.75">
      <c r="E2904" s="2">
        <v>37314</v>
      </c>
      <c r="F2904">
        <v>4.98</v>
      </c>
    </row>
    <row r="2905" spans="5:6" ht="12.75">
      <c r="E2905" s="2">
        <v>37315</v>
      </c>
      <c r="F2905">
        <v>4.98</v>
      </c>
    </row>
    <row r="2906" spans="5:6" ht="12.75">
      <c r="E2906" s="2">
        <v>37316</v>
      </c>
      <c r="F2906">
        <v>5.07</v>
      </c>
    </row>
    <row r="2907" spans="5:6" ht="12.75">
      <c r="E2907" s="2">
        <v>37319</v>
      </c>
      <c r="F2907">
        <v>5.14</v>
      </c>
    </row>
    <row r="2908" spans="5:6" ht="12.75">
      <c r="E2908" s="2">
        <v>37320</v>
      </c>
      <c r="F2908">
        <v>5.17</v>
      </c>
    </row>
    <row r="2909" spans="5:6" ht="12.75">
      <c r="E2909" s="2">
        <v>37321</v>
      </c>
      <c r="F2909">
        <v>5.17</v>
      </c>
    </row>
    <row r="2910" spans="5:6" ht="12.75">
      <c r="E2910" s="2">
        <v>37322</v>
      </c>
      <c r="F2910">
        <v>5.27</v>
      </c>
    </row>
    <row r="2911" spans="5:6" ht="12.75">
      <c r="E2911" s="2">
        <v>37323</v>
      </c>
      <c r="F2911">
        <v>5.31</v>
      </c>
    </row>
    <row r="2912" spans="5:6" ht="12.75">
      <c r="E2912" s="2">
        <v>37326</v>
      </c>
      <c r="F2912">
        <v>5.3</v>
      </c>
    </row>
    <row r="2913" spans="5:6" ht="12.75">
      <c r="E2913" s="2">
        <v>37327</v>
      </c>
      <c r="F2913">
        <v>5.28</v>
      </c>
    </row>
    <row r="2914" spans="5:6" ht="12.75">
      <c r="E2914" s="2">
        <v>37328</v>
      </c>
      <c r="F2914">
        <v>5.31</v>
      </c>
    </row>
    <row r="2915" spans="5:6" ht="12.75">
      <c r="E2915" s="2">
        <v>37329</v>
      </c>
      <c r="F2915">
        <v>5.3</v>
      </c>
    </row>
    <row r="2916" spans="5:6" ht="12.75">
      <c r="E2916" s="2">
        <v>37330</v>
      </c>
      <c r="F2916">
        <v>5.32</v>
      </c>
    </row>
    <row r="2917" spans="5:6" ht="12.75">
      <c r="E2917" s="2">
        <v>37333</v>
      </c>
      <c r="F2917">
        <v>5.31</v>
      </c>
    </row>
    <row r="2918" spans="5:6" ht="12.75">
      <c r="E2918" s="2">
        <v>37334</v>
      </c>
      <c r="F2918">
        <v>5.29</v>
      </c>
    </row>
    <row r="2919" spans="5:6" ht="12.75">
      <c r="E2919" s="2">
        <v>37335</v>
      </c>
      <c r="F2919">
        <v>5.34</v>
      </c>
    </row>
    <row r="2920" spans="5:6" ht="12.75">
      <c r="E2920" s="2">
        <v>37336</v>
      </c>
      <c r="F2920">
        <v>5.37</v>
      </c>
    </row>
    <row r="2921" spans="5:6" ht="12.75">
      <c r="E2921" s="2">
        <v>37337</v>
      </c>
      <c r="F2921">
        <v>5.38</v>
      </c>
    </row>
    <row r="2922" spans="5:6" ht="12.75">
      <c r="E2922" s="2">
        <v>37340</v>
      </c>
      <c r="F2922">
        <v>5.42</v>
      </c>
    </row>
    <row r="2923" spans="5:6" ht="12.75">
      <c r="E2923" s="2">
        <v>37341</v>
      </c>
      <c r="F2923">
        <v>5.36</v>
      </c>
    </row>
    <row r="2924" spans="5:6" ht="12.75">
      <c r="E2924" s="2">
        <v>37342</v>
      </c>
      <c r="F2924">
        <v>5.32</v>
      </c>
    </row>
    <row r="2925" spans="5:6" ht="12.75">
      <c r="E2925" s="2">
        <v>37343</v>
      </c>
      <c r="F2925">
        <v>5.35</v>
      </c>
    </row>
    <row r="2926" spans="5:6" ht="12.75">
      <c r="E2926" s="2">
        <v>37344</v>
      </c>
      <c r="F2926">
        <v>5.37</v>
      </c>
    </row>
    <row r="2927" spans="5:6" ht="12.75">
      <c r="E2927" s="2">
        <v>37347</v>
      </c>
      <c r="F2927">
        <v>5.37</v>
      </c>
    </row>
    <row r="2928" spans="5:6" ht="12.75">
      <c r="E2928" s="2">
        <v>37348</v>
      </c>
      <c r="F2928">
        <v>5.37</v>
      </c>
    </row>
    <row r="2929" spans="5:6" ht="12.75">
      <c r="E2929" s="2">
        <v>37349</v>
      </c>
      <c r="F2929">
        <v>5.31</v>
      </c>
    </row>
    <row r="2930" spans="5:6" ht="12.75">
      <c r="E2930" s="2">
        <v>37350</v>
      </c>
      <c r="F2930">
        <v>5.28</v>
      </c>
    </row>
    <row r="2931" spans="5:6" ht="12.75">
      <c r="E2931" s="2">
        <v>37351</v>
      </c>
      <c r="F2931">
        <v>5.23</v>
      </c>
    </row>
    <row r="2932" spans="5:6" ht="12.75">
      <c r="E2932" s="2">
        <v>37354</v>
      </c>
      <c r="F2932">
        <v>5.26</v>
      </c>
    </row>
    <row r="2933" spans="5:6" ht="12.75">
      <c r="E2933" s="2">
        <v>37355</v>
      </c>
      <c r="F2933">
        <v>5.27</v>
      </c>
    </row>
    <row r="2934" spans="5:6" ht="12.75">
      <c r="E2934" s="2">
        <v>37356</v>
      </c>
      <c r="F2934">
        <v>5.27</v>
      </c>
    </row>
    <row r="2935" spans="5:6" ht="12.75">
      <c r="E2935" s="2">
        <v>37357</v>
      </c>
      <c r="F2935">
        <v>5.22</v>
      </c>
    </row>
    <row r="2936" spans="5:6" ht="12.75">
      <c r="E2936" s="2">
        <v>37358</v>
      </c>
      <c r="F2936">
        <v>5.19</v>
      </c>
    </row>
    <row r="2937" spans="5:6" ht="12.75">
      <c r="E2937" s="2">
        <v>37361</v>
      </c>
      <c r="F2937">
        <v>5.17</v>
      </c>
    </row>
    <row r="2938" spans="5:6" ht="12.75">
      <c r="E2938" s="2">
        <v>37362</v>
      </c>
      <c r="F2938">
        <v>5.25</v>
      </c>
    </row>
    <row r="2939" spans="5:6" ht="12.75">
      <c r="E2939" s="2">
        <v>37363</v>
      </c>
      <c r="F2939">
        <v>5.27</v>
      </c>
    </row>
    <row r="2940" spans="5:6" ht="12.75">
      <c r="E2940" s="2">
        <v>37364</v>
      </c>
      <c r="F2940">
        <v>5.23</v>
      </c>
    </row>
    <row r="2941" spans="5:6" ht="12.75">
      <c r="E2941" s="2">
        <v>37365</v>
      </c>
      <c r="F2941">
        <v>5.26</v>
      </c>
    </row>
    <row r="2942" spans="5:6" ht="12.75">
      <c r="E2942" s="2">
        <v>37368</v>
      </c>
      <c r="F2942">
        <v>5.2</v>
      </c>
    </row>
    <row r="2943" spans="5:6" ht="12.75">
      <c r="E2943" s="2">
        <v>37369</v>
      </c>
      <c r="F2943">
        <v>5.24</v>
      </c>
    </row>
    <row r="2944" spans="5:6" ht="12.75">
      <c r="E2944" s="2">
        <v>37370</v>
      </c>
      <c r="F2944">
        <v>5.22</v>
      </c>
    </row>
    <row r="2945" spans="5:6" ht="12.75">
      <c r="E2945" s="2">
        <v>37371</v>
      </c>
      <c r="F2945">
        <v>5.16</v>
      </c>
    </row>
    <row r="2946" spans="5:6" ht="12.75">
      <c r="E2946" s="2">
        <v>37372</v>
      </c>
      <c r="F2946">
        <v>5.11</v>
      </c>
    </row>
    <row r="2947" spans="5:6" ht="12.75">
      <c r="E2947" s="2">
        <v>37375</v>
      </c>
      <c r="F2947">
        <v>5.16</v>
      </c>
    </row>
    <row r="2948" spans="5:6" ht="12.75">
      <c r="E2948" s="2">
        <v>37376</v>
      </c>
      <c r="F2948">
        <v>5.17</v>
      </c>
    </row>
    <row r="2949" spans="5:6" ht="12.75">
      <c r="E2949" s="2">
        <v>37377</v>
      </c>
      <c r="F2949">
        <v>5.13</v>
      </c>
    </row>
    <row r="2950" spans="5:6" ht="12.75">
      <c r="E2950" s="2">
        <v>37378</v>
      </c>
      <c r="F2950">
        <v>5.21</v>
      </c>
    </row>
    <row r="2951" spans="5:6" ht="12.75">
      <c r="E2951" s="2">
        <v>37379</v>
      </c>
      <c r="F2951">
        <v>5.16</v>
      </c>
    </row>
    <row r="2952" spans="5:6" ht="12.75">
      <c r="E2952" s="2">
        <v>37382</v>
      </c>
      <c r="F2952">
        <v>5.16</v>
      </c>
    </row>
    <row r="2953" spans="5:6" ht="12.75">
      <c r="E2953" s="2">
        <v>37383</v>
      </c>
      <c r="F2953">
        <v>5.15</v>
      </c>
    </row>
    <row r="2954" spans="5:6" ht="12.75">
      <c r="E2954" s="2">
        <v>37384</v>
      </c>
      <c r="F2954">
        <v>5.2</v>
      </c>
    </row>
    <row r="2955" spans="5:6" ht="12.75">
      <c r="E2955" s="2">
        <v>37385</v>
      </c>
      <c r="F2955">
        <v>5.22</v>
      </c>
    </row>
    <row r="2956" spans="5:6" ht="12.75">
      <c r="E2956" s="2">
        <v>37386</v>
      </c>
      <c r="F2956">
        <v>5.21</v>
      </c>
    </row>
    <row r="2957" spans="5:6" ht="12.75">
      <c r="E2957" s="2">
        <v>37389</v>
      </c>
      <c r="F2957">
        <v>5.2</v>
      </c>
    </row>
    <row r="2958" spans="5:6" ht="12.75">
      <c r="E2958" s="2">
        <v>37390</v>
      </c>
      <c r="F2958">
        <v>5.27</v>
      </c>
    </row>
    <row r="2959" spans="5:6" ht="12.75">
      <c r="E2959" s="2">
        <v>37391</v>
      </c>
      <c r="F2959">
        <v>5.32</v>
      </c>
    </row>
    <row r="2960" spans="5:6" ht="12.75">
      <c r="E2960" s="2">
        <v>37392</v>
      </c>
      <c r="F2960">
        <v>5.28</v>
      </c>
    </row>
    <row r="2961" spans="5:6" ht="12.75">
      <c r="E2961" s="2">
        <v>37393</v>
      </c>
      <c r="F2961">
        <v>5.33</v>
      </c>
    </row>
    <row r="2962" spans="5:6" ht="12.75">
      <c r="E2962" s="2">
        <v>37396</v>
      </c>
      <c r="F2962">
        <v>5.3</v>
      </c>
    </row>
    <row r="2963" spans="5:6" ht="12.75">
      <c r="E2963" s="2">
        <v>37397</v>
      </c>
      <c r="F2963">
        <v>5.27</v>
      </c>
    </row>
    <row r="2964" spans="5:6" ht="12.75">
      <c r="E2964" s="2">
        <v>37398</v>
      </c>
      <c r="F2964">
        <v>5.23</v>
      </c>
    </row>
    <row r="2965" spans="5:6" ht="12.75">
      <c r="E2965" s="2">
        <v>37399</v>
      </c>
      <c r="F2965">
        <v>5.24</v>
      </c>
    </row>
    <row r="2966" spans="5:6" ht="12.75">
      <c r="E2966" s="2">
        <v>37400</v>
      </c>
      <c r="F2966">
        <v>5.25</v>
      </c>
    </row>
    <row r="2967" spans="5:6" ht="12.75">
      <c r="E2967" s="2">
        <v>37403</v>
      </c>
      <c r="F2967">
        <v>5.27</v>
      </c>
    </row>
    <row r="2968" spans="5:6" ht="12.75">
      <c r="E2968" s="2">
        <v>37404</v>
      </c>
      <c r="F2968">
        <v>5.23</v>
      </c>
    </row>
    <row r="2969" spans="5:6" ht="12.75">
      <c r="E2969" s="2">
        <v>37405</v>
      </c>
      <c r="F2969">
        <v>5.2</v>
      </c>
    </row>
    <row r="2970" spans="5:6" ht="12.75">
      <c r="E2970" s="2">
        <v>37406</v>
      </c>
      <c r="F2970">
        <v>5.19</v>
      </c>
    </row>
    <row r="2971" spans="5:6" ht="12.75">
      <c r="E2971" s="2">
        <v>37407</v>
      </c>
      <c r="F2971">
        <v>5.23</v>
      </c>
    </row>
    <row r="2972" spans="5:6" ht="12.75">
      <c r="E2972" s="2">
        <v>37410</v>
      </c>
      <c r="F2972">
        <v>5.23</v>
      </c>
    </row>
    <row r="2973" spans="5:6" ht="12.75">
      <c r="E2973" s="2">
        <v>37411</v>
      </c>
      <c r="F2973">
        <v>5.22</v>
      </c>
    </row>
    <row r="2974" spans="5:6" ht="12.75">
      <c r="E2974" s="2">
        <v>37412</v>
      </c>
      <c r="F2974">
        <v>5.23</v>
      </c>
    </row>
    <row r="2975" spans="5:6" ht="12.75">
      <c r="E2975" s="2">
        <v>37413</v>
      </c>
      <c r="F2975">
        <v>5.2</v>
      </c>
    </row>
    <row r="2976" spans="5:6" ht="12.75">
      <c r="E2976" s="2">
        <v>37414</v>
      </c>
      <c r="F2976">
        <v>5.18</v>
      </c>
    </row>
    <row r="2977" spans="5:6" ht="12.75">
      <c r="E2977" s="2">
        <v>37417</v>
      </c>
      <c r="F2977">
        <v>5.19</v>
      </c>
    </row>
    <row r="2978" spans="5:6" ht="12.75">
      <c r="E2978" s="2">
        <v>37418</v>
      </c>
      <c r="F2978">
        <v>5.22</v>
      </c>
    </row>
    <row r="2979" spans="5:6" ht="12.75">
      <c r="E2979" s="2">
        <v>37419</v>
      </c>
      <c r="F2979">
        <v>5.23</v>
      </c>
    </row>
    <row r="2980" spans="5:6" ht="12.75">
      <c r="E2980" s="2">
        <v>37420</v>
      </c>
      <c r="F2980">
        <v>5.19</v>
      </c>
    </row>
    <row r="2981" spans="5:6" ht="12.75">
      <c r="E2981" s="2">
        <v>37421</v>
      </c>
      <c r="F2981">
        <v>5.13</v>
      </c>
    </row>
    <row r="2982" spans="5:6" ht="12.75">
      <c r="E2982" s="2">
        <v>37424</v>
      </c>
      <c r="F2982">
        <v>5.18</v>
      </c>
    </row>
    <row r="2983" spans="5:6" ht="12.75">
      <c r="E2983" s="2">
        <v>37425</v>
      </c>
      <c r="F2983">
        <v>5.09</v>
      </c>
    </row>
    <row r="2984" spans="5:6" ht="12.75">
      <c r="E2984" s="2">
        <v>37426</v>
      </c>
      <c r="F2984">
        <v>5.08</v>
      </c>
    </row>
    <row r="2985" spans="5:6" ht="12.75">
      <c r="E2985" s="2">
        <v>37427</v>
      </c>
      <c r="F2985">
        <v>5.11</v>
      </c>
    </row>
    <row r="2986" spans="5:6" ht="12.75">
      <c r="E2986" s="2">
        <v>37428</v>
      </c>
      <c r="F2986">
        <v>5.07</v>
      </c>
    </row>
    <row r="2987" spans="5:6" ht="12.75">
      <c r="E2987" s="2">
        <v>37431</v>
      </c>
      <c r="F2987">
        <v>5.03</v>
      </c>
    </row>
    <row r="2988" spans="5:6" ht="12.75">
      <c r="E2988" s="2">
        <v>37432</v>
      </c>
      <c r="F2988">
        <v>5.1</v>
      </c>
    </row>
    <row r="2989" spans="5:6" ht="12.75">
      <c r="E2989" s="2">
        <v>37433</v>
      </c>
      <c r="F2989">
        <v>5.03</v>
      </c>
    </row>
    <row r="2990" spans="5:6" ht="12.75">
      <c r="E2990" s="2">
        <v>37434</v>
      </c>
      <c r="F2990">
        <v>5.06</v>
      </c>
    </row>
    <row r="2991" spans="5:6" ht="12.75">
      <c r="E2991" s="2">
        <v>37435</v>
      </c>
      <c r="F2991">
        <v>5.07</v>
      </c>
    </row>
    <row r="2992" spans="5:6" ht="12.75">
      <c r="E2992" s="2">
        <v>37438</v>
      </c>
      <c r="F2992">
        <v>5.03</v>
      </c>
    </row>
    <row r="2993" spans="5:6" ht="12.75">
      <c r="E2993" s="2">
        <v>37439</v>
      </c>
      <c r="F2993">
        <v>5.02</v>
      </c>
    </row>
    <row r="2994" spans="5:6" ht="12.75">
      <c r="E2994" s="2">
        <v>37440</v>
      </c>
      <c r="F2994">
        <v>5.02</v>
      </c>
    </row>
    <row r="2995" spans="5:6" ht="12.75">
      <c r="E2995" s="2">
        <v>37441</v>
      </c>
      <c r="F2995">
        <v>5.05</v>
      </c>
    </row>
    <row r="2996" spans="5:6" ht="12.75">
      <c r="E2996" s="2">
        <v>37442</v>
      </c>
      <c r="F2996">
        <v>5.1</v>
      </c>
    </row>
    <row r="2997" spans="5:6" ht="12.75">
      <c r="E2997" s="2">
        <v>37445</v>
      </c>
      <c r="F2997">
        <v>5.09</v>
      </c>
    </row>
    <row r="2998" spans="5:6" ht="12.75">
      <c r="E2998" s="2">
        <v>37446</v>
      </c>
      <c r="F2998">
        <v>5.06</v>
      </c>
    </row>
    <row r="2999" spans="5:6" ht="12.75">
      <c r="E2999" s="2">
        <v>37447</v>
      </c>
      <c r="F2999">
        <v>5.01</v>
      </c>
    </row>
    <row r="3000" spans="5:6" ht="12.75">
      <c r="E3000" s="2">
        <v>37448</v>
      </c>
      <c r="F3000">
        <v>4.94</v>
      </c>
    </row>
    <row r="3001" spans="5:6" ht="12.75">
      <c r="E3001" s="2">
        <v>37449</v>
      </c>
      <c r="F3001">
        <v>4.93</v>
      </c>
    </row>
    <row r="3002" spans="5:6" ht="12.75">
      <c r="E3002" s="2">
        <v>37452</v>
      </c>
      <c r="F3002">
        <v>4.86</v>
      </c>
    </row>
    <row r="3003" spans="5:6" ht="12.75">
      <c r="E3003" s="2">
        <v>37453</v>
      </c>
      <c r="F3003">
        <v>4.81</v>
      </c>
    </row>
    <row r="3004" spans="5:6" ht="12.75">
      <c r="E3004" s="2">
        <v>37454</v>
      </c>
      <c r="F3004">
        <v>4.83</v>
      </c>
    </row>
    <row r="3005" spans="5:6" ht="12.75">
      <c r="E3005" s="2">
        <v>37455</v>
      </c>
      <c r="F3005">
        <v>4.84</v>
      </c>
    </row>
    <row r="3006" spans="5:6" ht="12.75">
      <c r="E3006" s="2">
        <v>37456</v>
      </c>
      <c r="F3006">
        <v>4.77</v>
      </c>
    </row>
    <row r="3007" spans="5:6" ht="12.75">
      <c r="E3007" s="2">
        <v>37459</v>
      </c>
      <c r="F3007">
        <v>4.7</v>
      </c>
    </row>
    <row r="3008" spans="5:6" ht="12.75">
      <c r="E3008" s="2">
        <v>37460</v>
      </c>
      <c r="F3008">
        <v>4.73</v>
      </c>
    </row>
    <row r="3009" spans="5:6" ht="12.75">
      <c r="E3009" s="2">
        <v>37461</v>
      </c>
      <c r="F3009">
        <v>4.62</v>
      </c>
    </row>
    <row r="3010" spans="5:6" ht="12.75">
      <c r="E3010" s="2">
        <v>37462</v>
      </c>
      <c r="F3010">
        <v>4.65</v>
      </c>
    </row>
    <row r="3011" spans="5:6" ht="12.75">
      <c r="E3011" s="2">
        <v>37463</v>
      </c>
      <c r="F3011">
        <v>4.59</v>
      </c>
    </row>
    <row r="3012" spans="5:6" ht="12.75">
      <c r="E3012" s="2">
        <v>37466</v>
      </c>
      <c r="F3012">
        <v>4.7</v>
      </c>
    </row>
    <row r="3013" spans="5:6" ht="12.75">
      <c r="E3013" s="2">
        <v>37467</v>
      </c>
      <c r="F3013">
        <v>4.66</v>
      </c>
    </row>
    <row r="3014" spans="5:6" ht="12.75">
      <c r="E3014" s="2">
        <v>37468</v>
      </c>
      <c r="F3014">
        <v>4.56</v>
      </c>
    </row>
    <row r="3015" spans="5:6" ht="12.75">
      <c r="E3015" s="2">
        <v>37469</v>
      </c>
      <c r="F3015">
        <v>4.48</v>
      </c>
    </row>
    <row r="3016" spans="5:6" ht="12.75">
      <c r="E3016" s="2">
        <v>37470</v>
      </c>
      <c r="F3016">
        <v>4.37</v>
      </c>
    </row>
    <row r="3017" spans="5:6" ht="12.75">
      <c r="E3017" s="2">
        <v>37473</v>
      </c>
      <c r="F3017">
        <v>4.35</v>
      </c>
    </row>
    <row r="3018" spans="5:6" ht="12.75">
      <c r="E3018" s="2">
        <v>37474</v>
      </c>
      <c r="F3018">
        <v>4.4425</v>
      </c>
    </row>
    <row r="3019" spans="5:6" ht="12.75">
      <c r="E3019" s="2">
        <v>37475</v>
      </c>
      <c r="F3019">
        <v>4.385</v>
      </c>
    </row>
    <row r="3020" spans="5:6" ht="12.75">
      <c r="E3020" s="2">
        <v>37476</v>
      </c>
      <c r="F3020">
        <v>4.4</v>
      </c>
    </row>
    <row r="3021" spans="5:6" ht="12.75">
      <c r="E3021" s="2">
        <v>37477</v>
      </c>
      <c r="F3021">
        <v>4.4</v>
      </c>
    </row>
    <row r="3022" spans="5:6" ht="12.75">
      <c r="E3022" s="2">
        <v>37480</v>
      </c>
      <c r="F3022">
        <v>4.4025</v>
      </c>
    </row>
    <row r="3023" spans="5:6" ht="12.75">
      <c r="E3023" s="2">
        <v>37481</v>
      </c>
      <c r="F3023">
        <v>4.39</v>
      </c>
    </row>
    <row r="3024" spans="5:6" ht="12.75">
      <c r="E3024" s="2">
        <v>37482</v>
      </c>
      <c r="F3024">
        <v>4.38</v>
      </c>
    </row>
    <row r="3025" spans="5:6" ht="12.75">
      <c r="E3025" s="2">
        <v>37483</v>
      </c>
      <c r="F3025">
        <v>4.47</v>
      </c>
    </row>
    <row r="3026" spans="5:6" ht="12.75">
      <c r="E3026" s="2">
        <v>37484</v>
      </c>
      <c r="F3026">
        <v>4.53</v>
      </c>
    </row>
    <row r="3027" spans="5:6" ht="12.75">
      <c r="E3027" s="2">
        <v>37487</v>
      </c>
      <c r="F3027">
        <v>4.57</v>
      </c>
    </row>
    <row r="3028" spans="5:6" ht="12.75">
      <c r="E3028" s="2">
        <v>37488</v>
      </c>
      <c r="F3028">
        <v>4.49</v>
      </c>
    </row>
    <row r="3029" spans="5:6" ht="12.75">
      <c r="E3029" s="2">
        <v>37489</v>
      </c>
      <c r="F3029">
        <v>4.56</v>
      </c>
    </row>
    <row r="3030" spans="5:6" ht="12.75">
      <c r="E3030" s="2">
        <v>37490</v>
      </c>
      <c r="F3030">
        <v>4.57</v>
      </c>
    </row>
    <row r="3031" spans="5:6" ht="12.75">
      <c r="E3031" s="2">
        <v>37491</v>
      </c>
      <c r="F3031">
        <v>4.53</v>
      </c>
    </row>
    <row r="3032" spans="5:6" ht="12.75">
      <c r="E3032" s="2">
        <v>37494</v>
      </c>
      <c r="F3032">
        <v>4.545</v>
      </c>
    </row>
    <row r="3033" spans="5:6" ht="12.75">
      <c r="E3033" s="2">
        <v>37495</v>
      </c>
      <c r="F3033">
        <v>4.5175</v>
      </c>
    </row>
    <row r="3034" spans="5:6" ht="12.75">
      <c r="E3034" s="2">
        <v>37496</v>
      </c>
      <c r="F3034">
        <v>4.46</v>
      </c>
    </row>
    <row r="3035" spans="5:6" ht="12.75">
      <c r="E3035" s="2">
        <v>37497</v>
      </c>
      <c r="F3035">
        <v>4.41</v>
      </c>
    </row>
    <row r="3036" spans="5:6" ht="12.75">
      <c r="E3036" s="2">
        <v>37498</v>
      </c>
      <c r="F3036">
        <v>4.41</v>
      </c>
    </row>
    <row r="3037" spans="5:6" ht="12.75">
      <c r="E3037" s="2">
        <v>37501</v>
      </c>
      <c r="F3037">
        <v>4.35</v>
      </c>
    </row>
    <row r="3038" spans="5:6" ht="12.75">
      <c r="E3038" s="2">
        <v>37502</v>
      </c>
      <c r="F3038">
        <v>4.28</v>
      </c>
    </row>
    <row r="3039" spans="5:6" ht="12.75">
      <c r="E3039" s="2">
        <v>37503</v>
      </c>
      <c r="F3039">
        <v>4.24</v>
      </c>
    </row>
    <row r="3040" spans="5:6" ht="12.75">
      <c r="E3040" s="2">
        <v>37504</v>
      </c>
      <c r="F3040">
        <v>4.23</v>
      </c>
    </row>
    <row r="3041" spans="5:6" ht="12.75">
      <c r="E3041" s="2">
        <v>37505</v>
      </c>
      <c r="F3041">
        <v>4.26</v>
      </c>
    </row>
    <row r="3042" spans="5:6" ht="12.75">
      <c r="E3042" s="2">
        <v>37508</v>
      </c>
      <c r="F3042">
        <v>4.32</v>
      </c>
    </row>
    <row r="3043" spans="5:6" ht="12.75">
      <c r="E3043" s="2">
        <v>37509</v>
      </c>
      <c r="F3043">
        <v>4.38</v>
      </c>
    </row>
    <row r="3044" spans="5:6" ht="12.75">
      <c r="E3044" s="2">
        <v>37510</v>
      </c>
      <c r="F3044">
        <v>4.47</v>
      </c>
    </row>
    <row r="3045" spans="5:6" ht="12.75">
      <c r="E3045" s="2">
        <v>37511</v>
      </c>
      <c r="F3045">
        <v>4.4</v>
      </c>
    </row>
    <row r="3046" spans="5:6" ht="12.75">
      <c r="E3046" s="2">
        <v>37512</v>
      </c>
      <c r="F3046">
        <v>4.3445</v>
      </c>
    </row>
    <row r="3047" spans="5:6" ht="12.75">
      <c r="E3047" s="2">
        <v>37515</v>
      </c>
      <c r="F3047">
        <v>4.33</v>
      </c>
    </row>
    <row r="3048" spans="5:6" ht="12.75">
      <c r="E3048" s="2">
        <v>37516</v>
      </c>
      <c r="F3048">
        <v>4.34</v>
      </c>
    </row>
    <row r="3049" spans="5:6" ht="12.75">
      <c r="E3049" s="2">
        <v>37517</v>
      </c>
      <c r="F3049">
        <v>4.27</v>
      </c>
    </row>
    <row r="3050" spans="5:6" ht="12.75">
      <c r="E3050" s="2">
        <v>37518</v>
      </c>
      <c r="F3050">
        <v>4.22</v>
      </c>
    </row>
    <row r="3051" spans="5:6" ht="12.75">
      <c r="E3051" s="2">
        <v>37519</v>
      </c>
      <c r="F3051">
        <v>4.19</v>
      </c>
    </row>
    <row r="3052" spans="5:6" ht="12.75">
      <c r="E3052" s="2">
        <v>37522</v>
      </c>
      <c r="F3052">
        <v>4.15</v>
      </c>
    </row>
    <row r="3053" spans="5:6" ht="12.75">
      <c r="E3053" s="2">
        <v>37523</v>
      </c>
      <c r="F3053">
        <v>4.12</v>
      </c>
    </row>
    <row r="3054" spans="5:6" ht="12.75">
      <c r="E3054" s="2">
        <v>37524</v>
      </c>
      <c r="F3054">
        <v>4.1725</v>
      </c>
    </row>
    <row r="3055" spans="5:6" ht="12.75">
      <c r="E3055" s="2">
        <v>37525</v>
      </c>
      <c r="F3055">
        <v>4.18</v>
      </c>
    </row>
    <row r="3056" spans="5:6" ht="12.75">
      <c r="E3056" s="2">
        <v>37526</v>
      </c>
      <c r="F3056">
        <v>4.1565</v>
      </c>
    </row>
    <row r="3057" spans="5:6" ht="12.75">
      <c r="E3057" s="2">
        <v>37529</v>
      </c>
      <c r="F3057">
        <v>4.062</v>
      </c>
    </row>
    <row r="3058" spans="5:6" ht="12.75">
      <c r="E3058" s="2">
        <v>37530</v>
      </c>
      <c r="F3058">
        <v>4.0945</v>
      </c>
    </row>
    <row r="3059" spans="5:6" ht="12.75">
      <c r="E3059" s="2">
        <v>37531</v>
      </c>
      <c r="F3059">
        <v>4.19</v>
      </c>
    </row>
    <row r="3060" spans="5:6" ht="12.75">
      <c r="E3060" s="2">
        <v>37532</v>
      </c>
      <c r="F3060">
        <v>4.177</v>
      </c>
    </row>
    <row r="3061" spans="5:6" ht="12.75">
      <c r="E3061" s="2">
        <v>37533</v>
      </c>
      <c r="F3061">
        <v>4.215</v>
      </c>
    </row>
    <row r="3062" spans="5:6" ht="12.75">
      <c r="E3062" s="2">
        <v>37536</v>
      </c>
      <c r="F3062">
        <v>4.1655</v>
      </c>
    </row>
    <row r="3063" spans="5:6" ht="12.75">
      <c r="E3063" s="2">
        <v>37537</v>
      </c>
      <c r="F3063">
        <v>4.16</v>
      </c>
    </row>
    <row r="3064" spans="5:6" ht="12.75">
      <c r="E3064" s="2">
        <v>37538</v>
      </c>
      <c r="F3064">
        <v>4.2</v>
      </c>
    </row>
    <row r="3065" spans="5:6" ht="12.75">
      <c r="E3065" s="2">
        <v>37539</v>
      </c>
      <c r="F3065">
        <v>4.238</v>
      </c>
    </row>
    <row r="3066" spans="5:6" ht="12.75">
      <c r="E3066" s="2">
        <v>37540</v>
      </c>
      <c r="F3066">
        <v>4.32</v>
      </c>
    </row>
    <row r="3067" spans="5:6" ht="12.75">
      <c r="E3067" s="2">
        <v>37543</v>
      </c>
      <c r="F3067">
        <v>4.2895</v>
      </c>
    </row>
    <row r="3068" spans="5:6" ht="12.75">
      <c r="E3068" s="2">
        <v>37544</v>
      </c>
      <c r="F3068">
        <v>4.406</v>
      </c>
    </row>
    <row r="3069" spans="5:6" ht="12.75">
      <c r="E3069" s="2">
        <v>37545</v>
      </c>
      <c r="F3069">
        <v>4.4055</v>
      </c>
    </row>
    <row r="3070" spans="5:6" ht="12.75">
      <c r="E3070" s="2">
        <v>37546</v>
      </c>
      <c r="F3070">
        <v>4.3695</v>
      </c>
    </row>
    <row r="3071" spans="5:6" ht="12.75">
      <c r="E3071" s="2">
        <v>37547</v>
      </c>
      <c r="F3071">
        <v>4.3505</v>
      </c>
    </row>
    <row r="3072" spans="5:6" ht="12.75">
      <c r="E3072" s="2">
        <v>37550</v>
      </c>
      <c r="F3072">
        <v>4.3915</v>
      </c>
    </row>
    <row r="3073" spans="5:6" ht="12.75">
      <c r="E3073" s="2">
        <v>37551</v>
      </c>
      <c r="F3073">
        <v>4.41</v>
      </c>
    </row>
    <row r="3074" spans="5:6" ht="12.75">
      <c r="E3074" s="2">
        <v>37552</v>
      </c>
      <c r="F3074">
        <v>4.3075</v>
      </c>
    </row>
    <row r="3075" spans="5:6" ht="12.75">
      <c r="E3075" s="2">
        <v>37553</v>
      </c>
      <c r="F3075">
        <v>4.3345</v>
      </c>
    </row>
    <row r="3076" spans="5:6" ht="12.75">
      <c r="E3076" s="2">
        <v>37554</v>
      </c>
      <c r="F3076">
        <v>4.263</v>
      </c>
    </row>
    <row r="3077" spans="5:6" ht="12.75">
      <c r="E3077" s="2">
        <v>37557</v>
      </c>
      <c r="F3077">
        <v>4.194</v>
      </c>
    </row>
    <row r="3078" spans="5:6" ht="12.75">
      <c r="E3078" s="2">
        <v>37558</v>
      </c>
      <c r="F3078">
        <v>4.156</v>
      </c>
    </row>
    <row r="3079" spans="5:6" ht="12.75">
      <c r="E3079" s="2">
        <v>37559</v>
      </c>
      <c r="F3079">
        <v>4.188</v>
      </c>
    </row>
    <row r="3080" spans="5:6" ht="12.75">
      <c r="E3080" s="2">
        <v>37560</v>
      </c>
      <c r="F3080">
        <v>4.1645</v>
      </c>
    </row>
    <row r="3081" spans="5:6" ht="12.75">
      <c r="E3081" s="2">
        <v>37561</v>
      </c>
      <c r="F3081">
        <v>4.1855</v>
      </c>
    </row>
    <row r="3082" spans="5:6" ht="12.75">
      <c r="E3082" s="2">
        <v>37564</v>
      </c>
      <c r="F3082">
        <v>4.2095</v>
      </c>
    </row>
    <row r="3083" spans="5:6" ht="12.75">
      <c r="E3083" s="2">
        <v>37565</v>
      </c>
      <c r="F3083">
        <v>4.238</v>
      </c>
    </row>
    <row r="3084" spans="5:6" ht="12.75">
      <c r="E3084" s="2">
        <v>37566</v>
      </c>
      <c r="F3084">
        <v>4.2275</v>
      </c>
    </row>
    <row r="3085" spans="5:6" ht="12.75">
      <c r="E3085" s="2">
        <v>37567</v>
      </c>
      <c r="F3085">
        <v>4.2415</v>
      </c>
    </row>
    <row r="3086" spans="5:6" ht="12.75">
      <c r="E3086" s="2">
        <v>37568</v>
      </c>
      <c r="F3086">
        <v>4.2375</v>
      </c>
    </row>
    <row r="3087" spans="5:6" ht="12.75">
      <c r="E3087" s="2">
        <v>37571</v>
      </c>
      <c r="F3087">
        <v>4.19</v>
      </c>
    </row>
    <row r="3088" spans="5:6" ht="12.75">
      <c r="E3088" s="2">
        <v>37572</v>
      </c>
      <c r="F3088">
        <v>4.184</v>
      </c>
    </row>
    <row r="3089" spans="5:6" ht="12.75">
      <c r="E3089" s="2">
        <v>37573</v>
      </c>
      <c r="F3089">
        <v>4.2275</v>
      </c>
    </row>
    <row r="3090" spans="5:6" ht="12.75">
      <c r="E3090" s="2">
        <v>37574</v>
      </c>
      <c r="F3090">
        <v>4.285</v>
      </c>
    </row>
    <row r="3091" spans="5:6" ht="12.75">
      <c r="E3091" s="2">
        <v>37575</v>
      </c>
      <c r="F3091">
        <v>4.275</v>
      </c>
    </row>
    <row r="3092" spans="5:6" ht="12.75">
      <c r="E3092" s="2">
        <v>37578</v>
      </c>
      <c r="F3092">
        <v>4.3038</v>
      </c>
    </row>
    <row r="3093" spans="5:6" ht="12.75">
      <c r="E3093" s="2">
        <v>37579</v>
      </c>
      <c r="F3093">
        <v>4.303</v>
      </c>
    </row>
    <row r="3094" spans="5:6" ht="12.75">
      <c r="E3094" s="2">
        <v>37580</v>
      </c>
      <c r="F3094">
        <v>4.2925</v>
      </c>
    </row>
    <row r="3095" spans="5:6" ht="12.75">
      <c r="E3095" s="2">
        <v>37581</v>
      </c>
      <c r="F3095">
        <v>4.3863</v>
      </c>
    </row>
    <row r="3096" spans="5:6" ht="12.75">
      <c r="E3096" s="2">
        <v>37582</v>
      </c>
      <c r="F3096">
        <v>4.386</v>
      </c>
    </row>
    <row r="3097" spans="5:6" ht="12.75">
      <c r="E3097" s="2">
        <v>37585</v>
      </c>
      <c r="F3097">
        <v>4.38</v>
      </c>
    </row>
    <row r="3098" spans="5:6" ht="12.75">
      <c r="E3098" s="2">
        <v>37586</v>
      </c>
      <c r="F3098">
        <v>4.372</v>
      </c>
    </row>
    <row r="3099" spans="5:6" ht="12.75">
      <c r="E3099" s="2">
        <v>37587</v>
      </c>
      <c r="F3099">
        <v>4.52</v>
      </c>
    </row>
    <row r="3100" spans="5:6" ht="12.75">
      <c r="E3100" s="2">
        <v>37588</v>
      </c>
      <c r="F3100">
        <v>4.5175</v>
      </c>
    </row>
    <row r="3101" spans="5:6" ht="12.75">
      <c r="E3101" s="2">
        <v>37589</v>
      </c>
      <c r="F3101">
        <v>4.492</v>
      </c>
    </row>
    <row r="3102" spans="5:6" ht="12.75">
      <c r="E3102" s="2">
        <v>37592</v>
      </c>
      <c r="F3102">
        <v>4.5475</v>
      </c>
    </row>
    <row r="3103" spans="5:6" ht="12.75">
      <c r="E3103" s="2">
        <v>37593</v>
      </c>
      <c r="F3103">
        <v>4.4975</v>
      </c>
    </row>
    <row r="3104" spans="5:6" ht="12.75">
      <c r="E3104" s="2">
        <v>37594</v>
      </c>
      <c r="F3104">
        <v>4.4775</v>
      </c>
    </row>
    <row r="3105" spans="5:6" ht="12.75">
      <c r="E3105" s="2">
        <v>37595</v>
      </c>
      <c r="F3105">
        <v>4.4523</v>
      </c>
    </row>
    <row r="3106" spans="5:6" ht="12.75">
      <c r="E3106" s="2">
        <v>37596</v>
      </c>
      <c r="F3106">
        <v>4.388</v>
      </c>
    </row>
    <row r="3107" spans="5:6" ht="12.75">
      <c r="E3107" s="2">
        <v>37599</v>
      </c>
      <c r="F3107">
        <v>4.3025</v>
      </c>
    </row>
    <row r="3108" spans="5:6" ht="12.75">
      <c r="E3108" s="2">
        <v>37600</v>
      </c>
      <c r="F3108">
        <v>4.3197</v>
      </c>
    </row>
    <row r="3109" spans="5:6" ht="12.75">
      <c r="E3109" s="2">
        <v>37601</v>
      </c>
      <c r="F3109">
        <v>4.315</v>
      </c>
    </row>
    <row r="3110" spans="5:6" ht="12.75">
      <c r="E3110" s="2">
        <v>37602</v>
      </c>
      <c r="F3110">
        <v>4.255</v>
      </c>
    </row>
    <row r="3111" spans="5:6" ht="12.75">
      <c r="E3111" s="2">
        <v>37603</v>
      </c>
      <c r="F3111">
        <v>4.2762</v>
      </c>
    </row>
    <row r="3112" spans="5:6" ht="12.75">
      <c r="E3112" s="2">
        <v>37606</v>
      </c>
      <c r="F3112">
        <v>4.286</v>
      </c>
    </row>
    <row r="3113" spans="5:6" ht="12.75">
      <c r="E3113" s="2">
        <v>37607</v>
      </c>
      <c r="F3113">
        <v>4.305</v>
      </c>
    </row>
    <row r="3114" spans="5:6" ht="12.75">
      <c r="E3114" s="2">
        <v>37608</v>
      </c>
      <c r="F3114">
        <v>4.2485</v>
      </c>
    </row>
    <row r="3115" spans="5:6" ht="12.75">
      <c r="E3115" s="2">
        <v>37609</v>
      </c>
      <c r="F3115">
        <v>4.2325</v>
      </c>
    </row>
    <row r="3116" spans="5:6" ht="12.75">
      <c r="E3116" s="2">
        <v>37610</v>
      </c>
      <c r="F3116">
        <v>4.269</v>
      </c>
    </row>
    <row r="3117" spans="5:6" ht="12.75">
      <c r="E3117" s="2">
        <v>37613</v>
      </c>
      <c r="F3117">
        <v>4.2475</v>
      </c>
    </row>
    <row r="3118" spans="5:6" ht="12.75">
      <c r="E3118" s="2">
        <v>37614</v>
      </c>
      <c r="F3118">
        <v>4.2595</v>
      </c>
    </row>
    <row r="3119" spans="5:6" ht="12.75">
      <c r="E3119" s="2">
        <v>37615</v>
      </c>
      <c r="F3119">
        <v>4.2575</v>
      </c>
    </row>
    <row r="3120" spans="5:6" ht="12.75">
      <c r="E3120" s="2">
        <v>37616</v>
      </c>
      <c r="F3120">
        <v>4.251</v>
      </c>
    </row>
    <row r="3121" spans="5:6" ht="12.75">
      <c r="E3121" s="2">
        <v>37617</v>
      </c>
      <c r="F3121">
        <v>4.1075</v>
      </c>
    </row>
    <row r="3122" spans="5:6" ht="12.75">
      <c r="E3122" s="2">
        <v>37620</v>
      </c>
      <c r="F3122">
        <v>4.1225</v>
      </c>
    </row>
    <row r="3123" spans="5:6" ht="12.75">
      <c r="E3123" s="2">
        <v>37621</v>
      </c>
      <c r="F3123">
        <v>4.12</v>
      </c>
    </row>
    <row r="3124" spans="5:6" ht="12.75">
      <c r="E3124" s="2">
        <v>37622</v>
      </c>
      <c r="F3124">
        <v>4.1143</v>
      </c>
    </row>
    <row r="3125" spans="5:6" ht="12.75">
      <c r="E3125" s="2">
        <v>37623</v>
      </c>
      <c r="F3125">
        <v>4.18</v>
      </c>
    </row>
    <row r="3126" spans="5:6" ht="12.75">
      <c r="E3126" s="2">
        <v>37624</v>
      </c>
      <c r="F3126">
        <v>4.1685</v>
      </c>
    </row>
    <row r="3127" spans="5:6" ht="12.75">
      <c r="E3127" s="2">
        <v>37627</v>
      </c>
      <c r="F3127">
        <v>4.1645</v>
      </c>
    </row>
    <row r="3128" spans="5:6" ht="12.75">
      <c r="E3128" s="2">
        <v>37628</v>
      </c>
      <c r="F3128">
        <v>4.1745</v>
      </c>
    </row>
    <row r="3129" spans="5:6" ht="12.75">
      <c r="E3129" s="2">
        <v>37629</v>
      </c>
      <c r="F3129">
        <v>4.11</v>
      </c>
    </row>
    <row r="3130" spans="5:6" ht="12.75">
      <c r="E3130" s="2">
        <v>37630</v>
      </c>
      <c r="F3130">
        <v>4.132</v>
      </c>
    </row>
    <row r="3131" spans="5:6" ht="12.75">
      <c r="E3131" s="2">
        <v>37631</v>
      </c>
      <c r="F3131">
        <v>4.11</v>
      </c>
    </row>
    <row r="3132" spans="5:6" ht="12.75">
      <c r="E3132" s="2">
        <v>37634</v>
      </c>
      <c r="F3132">
        <v>4.1535</v>
      </c>
    </row>
    <row r="3133" spans="5:6" ht="12.75">
      <c r="E3133" s="2">
        <v>37635</v>
      </c>
      <c r="F3133">
        <v>4.1518</v>
      </c>
    </row>
    <row r="3134" spans="5:6" ht="12.75">
      <c r="E3134" s="2">
        <v>37636</v>
      </c>
      <c r="F3134">
        <v>4.161</v>
      </c>
    </row>
    <row r="3135" spans="5:6" ht="12.75">
      <c r="E3135" s="2">
        <v>37637</v>
      </c>
      <c r="F3135">
        <v>4.1508</v>
      </c>
    </row>
    <row r="3136" spans="5:6" ht="12.75">
      <c r="E3136" s="2">
        <v>37638</v>
      </c>
      <c r="F3136">
        <v>4.0775</v>
      </c>
    </row>
    <row r="3137" spans="5:6" ht="12.75">
      <c r="E3137" s="2">
        <v>37641</v>
      </c>
      <c r="F3137">
        <v>4.0655</v>
      </c>
    </row>
    <row r="3138" spans="5:6" ht="12.75">
      <c r="E3138" s="2">
        <v>37642</v>
      </c>
      <c r="F3138">
        <v>4.06</v>
      </c>
    </row>
    <row r="3139" spans="5:6" ht="12.75">
      <c r="E3139" s="2">
        <v>37643</v>
      </c>
      <c r="F3139">
        <v>4.0417</v>
      </c>
    </row>
    <row r="3140" spans="5:6" ht="12.75">
      <c r="E3140" s="2">
        <v>37644</v>
      </c>
      <c r="F3140">
        <v>4.0425</v>
      </c>
    </row>
    <row r="3141" spans="5:6" ht="12.75">
      <c r="E3141" s="2">
        <v>37645</v>
      </c>
      <c r="F3141">
        <v>3.978</v>
      </c>
    </row>
    <row r="3142" spans="5:6" ht="12.75">
      <c r="E3142" s="2">
        <v>37648</v>
      </c>
      <c r="F3142">
        <v>3.9575</v>
      </c>
    </row>
    <row r="3143" spans="5:6" ht="12.75">
      <c r="E3143" s="2">
        <v>37649</v>
      </c>
      <c r="F3143">
        <v>3.9528</v>
      </c>
    </row>
    <row r="3144" spans="5:6" ht="12.75">
      <c r="E3144" s="2">
        <v>37650</v>
      </c>
      <c r="F3144">
        <v>3.9475</v>
      </c>
    </row>
    <row r="3145" spans="5:6" ht="12.75">
      <c r="E3145" s="2">
        <v>37651</v>
      </c>
      <c r="F3145">
        <v>3.9627</v>
      </c>
    </row>
    <row r="3146" spans="5:6" ht="12.75">
      <c r="E3146" s="2">
        <v>37652</v>
      </c>
      <c r="F3146">
        <v>3.9625</v>
      </c>
    </row>
    <row r="3147" spans="5:6" ht="12.75">
      <c r="E3147" s="2">
        <v>37655</v>
      </c>
      <c r="F3147">
        <v>3.971</v>
      </c>
    </row>
    <row r="3148" spans="5:6" ht="12.75">
      <c r="E3148" s="2">
        <v>37656</v>
      </c>
      <c r="F3148">
        <v>3.915</v>
      </c>
    </row>
    <row r="3149" spans="5:6" ht="12.75">
      <c r="E3149" s="2">
        <v>37657</v>
      </c>
      <c r="F3149">
        <v>3.938</v>
      </c>
    </row>
    <row r="3150" spans="5:6" ht="12.75">
      <c r="E3150" s="2">
        <v>37658</v>
      </c>
      <c r="F3150">
        <v>3.7325</v>
      </c>
    </row>
    <row r="3151" spans="5:6" ht="12.75">
      <c r="E3151" s="2">
        <v>37659</v>
      </c>
      <c r="F3151">
        <v>3.6423</v>
      </c>
    </row>
    <row r="3152" spans="5:6" ht="12.75">
      <c r="E3152" s="2">
        <v>37662</v>
      </c>
      <c r="F3152">
        <v>3.6908</v>
      </c>
    </row>
    <row r="3153" spans="5:6" ht="12.75">
      <c r="E3153" s="2">
        <v>37663</v>
      </c>
      <c r="F3153">
        <v>3.66</v>
      </c>
    </row>
    <row r="3154" spans="5:6" ht="12.75">
      <c r="E3154" s="2">
        <v>37664</v>
      </c>
      <c r="F3154">
        <v>3.6275</v>
      </c>
    </row>
    <row r="3155" spans="5:6" ht="12.75">
      <c r="E3155" s="2">
        <v>37665</v>
      </c>
      <c r="F3155">
        <v>3.5875</v>
      </c>
    </row>
    <row r="3156" spans="5:6" ht="12.75">
      <c r="E3156" s="2">
        <v>37666</v>
      </c>
      <c r="F3156">
        <v>3.643</v>
      </c>
    </row>
    <row r="3157" spans="5:6" ht="12.75">
      <c r="E3157" s="2">
        <v>37669</v>
      </c>
      <c r="F3157">
        <v>3.6733</v>
      </c>
    </row>
    <row r="3158" spans="5:6" ht="12.75">
      <c r="E3158" s="2">
        <v>37670</v>
      </c>
      <c r="F3158">
        <v>3.7225</v>
      </c>
    </row>
    <row r="3159" spans="5:6" ht="12.75">
      <c r="E3159" s="2">
        <v>37671</v>
      </c>
      <c r="F3159">
        <v>3.6675</v>
      </c>
    </row>
    <row r="3160" spans="5:6" ht="12.75">
      <c r="E3160" s="2">
        <v>37672</v>
      </c>
      <c r="F3160">
        <v>3.63</v>
      </c>
    </row>
    <row r="3161" spans="5:6" ht="12.75">
      <c r="E3161" s="2">
        <v>37673</v>
      </c>
      <c r="F3161">
        <v>3.6358</v>
      </c>
    </row>
    <row r="3162" spans="5:6" ht="12.75">
      <c r="E3162" s="2">
        <v>37676</v>
      </c>
      <c r="F3162">
        <v>3.572</v>
      </c>
    </row>
    <row r="3163" spans="5:6" ht="12.75">
      <c r="E3163" s="2">
        <v>37677</v>
      </c>
      <c r="F3163">
        <v>3.56</v>
      </c>
    </row>
    <row r="3164" spans="5:6" ht="12.75">
      <c r="E3164" s="2">
        <v>37678</v>
      </c>
      <c r="F3164">
        <v>3.5547</v>
      </c>
    </row>
    <row r="3165" spans="5:6" ht="12.75">
      <c r="E3165" s="2">
        <v>37679</v>
      </c>
      <c r="F3165">
        <v>3.5645</v>
      </c>
    </row>
    <row r="3166" spans="5:6" ht="12.75">
      <c r="E3166" s="2">
        <v>37680</v>
      </c>
      <c r="F3166">
        <v>3.5213</v>
      </c>
    </row>
    <row r="3167" spans="5:6" ht="12.75">
      <c r="E3167" s="2">
        <v>37683</v>
      </c>
      <c r="F3167">
        <v>3.4995</v>
      </c>
    </row>
    <row r="3168" spans="5:6" ht="12.75">
      <c r="E3168" s="2">
        <v>37684</v>
      </c>
      <c r="F3168">
        <v>3.4875</v>
      </c>
    </row>
    <row r="3169" spans="5:6" ht="12.75">
      <c r="E3169" s="2">
        <v>37685</v>
      </c>
      <c r="F3169">
        <v>3.47</v>
      </c>
    </row>
    <row r="3170" spans="5:6" ht="12.75">
      <c r="E3170" s="2">
        <v>37686</v>
      </c>
      <c r="F3170">
        <v>3.4575</v>
      </c>
    </row>
    <row r="3171" spans="5:6" ht="12.75">
      <c r="E3171" s="2">
        <v>37687</v>
      </c>
      <c r="F3171">
        <v>3.4375</v>
      </c>
    </row>
    <row r="3172" spans="5:6" ht="12.75">
      <c r="E3172" s="2">
        <v>37690</v>
      </c>
      <c r="F3172">
        <v>3.385</v>
      </c>
    </row>
    <row r="3173" spans="5:6" ht="12.75">
      <c r="E3173" s="2">
        <v>37691</v>
      </c>
      <c r="F3173">
        <v>3.4115</v>
      </c>
    </row>
    <row r="3174" spans="5:6" ht="12.75">
      <c r="E3174" s="2">
        <v>37692</v>
      </c>
      <c r="F3174">
        <v>3.429</v>
      </c>
    </row>
    <row r="3175" spans="5:6" ht="12.75">
      <c r="E3175" s="2">
        <v>37693</v>
      </c>
      <c r="F3175">
        <v>3.6225</v>
      </c>
    </row>
    <row r="3176" spans="5:6" ht="12.75">
      <c r="E3176" s="2">
        <v>37694</v>
      </c>
      <c r="F3176">
        <v>3.6508</v>
      </c>
    </row>
    <row r="3177" spans="5:6" ht="12.75">
      <c r="E3177" s="2">
        <v>37697</v>
      </c>
      <c r="F3177">
        <v>3.76</v>
      </c>
    </row>
    <row r="3178" spans="5:6" ht="12.75">
      <c r="E3178" s="2">
        <v>37698</v>
      </c>
      <c r="F3178">
        <v>3.8</v>
      </c>
    </row>
    <row r="3179" spans="5:6" ht="12.75">
      <c r="E3179" s="2">
        <v>37699</v>
      </c>
      <c r="F3179">
        <v>3.985</v>
      </c>
    </row>
    <row r="3180" spans="5:6" ht="12.75">
      <c r="E3180" s="2">
        <v>37700</v>
      </c>
      <c r="F3180">
        <v>3.9655</v>
      </c>
    </row>
    <row r="3181" spans="5:6" ht="12.75">
      <c r="E3181" s="2">
        <v>37701</v>
      </c>
      <c r="F3181">
        <v>4.04</v>
      </c>
    </row>
    <row r="3182" spans="5:6" ht="12.75">
      <c r="E3182" s="2">
        <v>37704</v>
      </c>
      <c r="F3182">
        <v>3.9082</v>
      </c>
    </row>
    <row r="3183" spans="5:6" ht="12.75">
      <c r="E3183" s="2">
        <v>37705</v>
      </c>
      <c r="F3183">
        <v>3.9175</v>
      </c>
    </row>
    <row r="3184" spans="5:6" ht="12.75">
      <c r="E3184" s="2">
        <v>37706</v>
      </c>
      <c r="F3184">
        <v>3.895</v>
      </c>
    </row>
    <row r="3185" spans="5:6" ht="12.75">
      <c r="E3185" s="2">
        <v>37707</v>
      </c>
      <c r="F3185">
        <v>3.85</v>
      </c>
    </row>
    <row r="3186" spans="5:6" ht="12.75">
      <c r="E3186" s="2">
        <v>37708</v>
      </c>
      <c r="F3186">
        <v>3.7513</v>
      </c>
    </row>
    <row r="3187" spans="5:6" ht="12.75">
      <c r="E3187" s="2">
        <v>37711</v>
      </c>
      <c r="F3187">
        <v>3.6825</v>
      </c>
    </row>
    <row r="3188" spans="5:6" ht="12.75">
      <c r="E3188" s="2">
        <v>37712</v>
      </c>
      <c r="F3188">
        <v>3.645</v>
      </c>
    </row>
    <row r="3189" spans="5:6" ht="12.75">
      <c r="E3189" s="2">
        <v>37713</v>
      </c>
      <c r="F3189">
        <v>3.7855</v>
      </c>
    </row>
    <row r="3190" spans="5:6" ht="12.75">
      <c r="E3190" s="2">
        <v>37714</v>
      </c>
      <c r="F3190">
        <v>3.75</v>
      </c>
    </row>
    <row r="3191" spans="5:6" ht="12.75">
      <c r="E3191" s="2">
        <v>37715</v>
      </c>
      <c r="F3191">
        <v>3.7595</v>
      </c>
    </row>
    <row r="3192" spans="5:6" ht="12.75">
      <c r="E3192" s="2">
        <v>37718</v>
      </c>
      <c r="F3192">
        <v>3.8625</v>
      </c>
    </row>
    <row r="3193" spans="5:6" ht="12.75">
      <c r="E3193" s="2">
        <v>37719</v>
      </c>
      <c r="F3193">
        <v>3.8425</v>
      </c>
    </row>
    <row r="3194" spans="5:6" ht="12.75">
      <c r="E3194" s="2">
        <v>37720</v>
      </c>
      <c r="F3194">
        <v>3.77</v>
      </c>
    </row>
    <row r="3195" spans="5:6" ht="12.75">
      <c r="E3195" s="2">
        <v>37721</v>
      </c>
      <c r="F3195">
        <v>3.77</v>
      </c>
    </row>
    <row r="3196" spans="5:6" ht="12.75">
      <c r="E3196" s="2">
        <v>37722</v>
      </c>
      <c r="F3196">
        <v>3.8425</v>
      </c>
    </row>
    <row r="3197" spans="5:6" ht="12.75">
      <c r="E3197" s="2">
        <v>37725</v>
      </c>
      <c r="F3197">
        <v>3.9205</v>
      </c>
    </row>
    <row r="3198" spans="5:6" ht="12.75">
      <c r="E3198" s="2">
        <v>37726</v>
      </c>
      <c r="F3198">
        <v>3.9</v>
      </c>
    </row>
    <row r="3199" spans="5:6" ht="12.75">
      <c r="E3199" s="2">
        <v>37727</v>
      </c>
      <c r="F3199">
        <v>3.851</v>
      </c>
    </row>
    <row r="3200" spans="5:6" ht="12.75">
      <c r="E3200" s="2">
        <v>37728</v>
      </c>
      <c r="F3200">
        <v>3.7962</v>
      </c>
    </row>
    <row r="3201" spans="5:6" ht="12.75">
      <c r="E3201" s="2">
        <v>37729</v>
      </c>
      <c r="F3201">
        <v>3.776</v>
      </c>
    </row>
    <row r="3202" spans="5:6" ht="12.75">
      <c r="E3202" s="2">
        <v>37732</v>
      </c>
      <c r="F3202">
        <v>3.7965</v>
      </c>
    </row>
    <row r="3203" spans="5:6" ht="12.75">
      <c r="E3203" s="2">
        <v>37733</v>
      </c>
      <c r="F3203">
        <v>3.7613</v>
      </c>
    </row>
    <row r="3204" spans="5:6" ht="12.75">
      <c r="E3204" s="2">
        <v>37734</v>
      </c>
      <c r="F3204">
        <v>3.805</v>
      </c>
    </row>
    <row r="3205" spans="5:6" ht="12.75">
      <c r="E3205" s="2">
        <v>37735</v>
      </c>
      <c r="F3205">
        <v>3.7263</v>
      </c>
    </row>
    <row r="3206" spans="5:6" ht="12.75">
      <c r="E3206" s="2">
        <v>37736</v>
      </c>
      <c r="F3206">
        <v>3.695</v>
      </c>
    </row>
    <row r="3207" spans="5:6" ht="12.75">
      <c r="E3207" s="2">
        <v>37739</v>
      </c>
      <c r="F3207">
        <v>3.7075</v>
      </c>
    </row>
    <row r="3208" spans="5:6" ht="12.75">
      <c r="E3208" s="2">
        <v>37740</v>
      </c>
      <c r="F3208">
        <v>3.746</v>
      </c>
    </row>
    <row r="3209" spans="5:6" ht="12.75">
      <c r="E3209" s="2">
        <v>37741</v>
      </c>
      <c r="F3209">
        <v>3.7</v>
      </c>
    </row>
    <row r="3210" spans="5:6" ht="12.75">
      <c r="E3210" s="2">
        <v>37742</v>
      </c>
      <c r="F3210">
        <v>3.677</v>
      </c>
    </row>
    <row r="3211" spans="5:6" ht="12.75">
      <c r="E3211" s="2">
        <v>37743</v>
      </c>
      <c r="F3211">
        <v>3.7085</v>
      </c>
    </row>
    <row r="3212" spans="5:6" ht="12.75">
      <c r="E3212" s="2">
        <v>37746</v>
      </c>
      <c r="F3212">
        <v>3.706</v>
      </c>
    </row>
    <row r="3213" spans="5:6" ht="12.75">
      <c r="E3213" s="2">
        <v>37747</v>
      </c>
      <c r="F3213">
        <v>3.7225</v>
      </c>
    </row>
    <row r="3214" spans="5:6" ht="12.75">
      <c r="E3214" s="2">
        <v>37748</v>
      </c>
      <c r="F3214">
        <v>3.663</v>
      </c>
    </row>
    <row r="3215" spans="5:6" ht="12.75">
      <c r="E3215" s="2">
        <v>37749</v>
      </c>
      <c r="F3215">
        <v>3.725</v>
      </c>
    </row>
    <row r="3216" spans="5:6" ht="12.75">
      <c r="E3216" s="2">
        <v>37750</v>
      </c>
      <c r="F3216">
        <v>3.8</v>
      </c>
    </row>
    <row r="3217" spans="5:6" ht="12.75">
      <c r="E3217" s="2">
        <v>37753</v>
      </c>
      <c r="F3217">
        <v>3.754</v>
      </c>
    </row>
    <row r="3218" spans="5:6" ht="12.75">
      <c r="E3218" s="2">
        <v>37754</v>
      </c>
      <c r="F3218">
        <v>3.7327</v>
      </c>
    </row>
    <row r="3219" spans="5:6" ht="12.75">
      <c r="E3219" s="2">
        <v>37755</v>
      </c>
      <c r="F3219">
        <v>3.7855</v>
      </c>
    </row>
    <row r="3220" spans="5:6" ht="12.75">
      <c r="E3220" s="2">
        <v>37756</v>
      </c>
      <c r="F3220">
        <v>3.698</v>
      </c>
    </row>
    <row r="3221" spans="5:6" ht="12.75">
      <c r="E3221" s="2">
        <v>37757</v>
      </c>
      <c r="F3221">
        <v>3.6775</v>
      </c>
    </row>
    <row r="3222" spans="5:6" ht="12.75">
      <c r="E3222" s="2">
        <v>37760</v>
      </c>
      <c r="F3222">
        <v>3.611</v>
      </c>
    </row>
    <row r="3223" spans="5:6" ht="12.75">
      <c r="E3223" s="2">
        <v>37761</v>
      </c>
      <c r="F3223">
        <v>3.6023</v>
      </c>
    </row>
    <row r="3224" spans="5:6" ht="12.75">
      <c r="E3224" s="2">
        <v>37762</v>
      </c>
      <c r="F3224">
        <v>3.5475</v>
      </c>
    </row>
    <row r="3225" spans="5:6" ht="12.75">
      <c r="E3225" s="2">
        <v>37763</v>
      </c>
      <c r="F3225">
        <v>3.564</v>
      </c>
    </row>
    <row r="3226" spans="5:6" ht="12.75">
      <c r="E3226" s="2">
        <v>37764</v>
      </c>
      <c r="F3226">
        <v>3.543</v>
      </c>
    </row>
    <row r="3227" spans="5:6" ht="12.75">
      <c r="E3227" s="2">
        <v>37767</v>
      </c>
      <c r="F3227">
        <v>3.5425</v>
      </c>
    </row>
    <row r="3228" spans="5:6" ht="12.75">
      <c r="E3228" s="2">
        <v>37768</v>
      </c>
      <c r="F3228">
        <v>3.5725</v>
      </c>
    </row>
    <row r="3229" spans="5:6" ht="12.75">
      <c r="E3229" s="2">
        <v>37769</v>
      </c>
      <c r="F3229">
        <v>3.624</v>
      </c>
    </row>
    <row r="3230" spans="5:6" ht="12.75">
      <c r="E3230" s="2">
        <v>37770</v>
      </c>
      <c r="F3230">
        <v>3.5725</v>
      </c>
    </row>
    <row r="3231" spans="5:6" ht="12.75">
      <c r="E3231" s="2">
        <v>37771</v>
      </c>
      <c r="F3231">
        <v>3.6075</v>
      </c>
    </row>
    <row r="3232" spans="5:6" ht="12.75">
      <c r="E3232" s="2">
        <v>37774</v>
      </c>
      <c r="F3232">
        <v>3.6255</v>
      </c>
    </row>
    <row r="3233" spans="5:6" ht="12.75">
      <c r="E3233" s="2">
        <v>37775</v>
      </c>
      <c r="F3233">
        <v>3.57</v>
      </c>
    </row>
    <row r="3234" spans="5:6" ht="12.75">
      <c r="E3234" s="2">
        <v>37776</v>
      </c>
      <c r="F3234">
        <v>3.6518</v>
      </c>
    </row>
    <row r="3235" spans="5:6" ht="12.75">
      <c r="E3235" s="2">
        <v>37777</v>
      </c>
      <c r="F3235">
        <v>3.6158</v>
      </c>
    </row>
    <row r="3236" spans="5:6" ht="12.75">
      <c r="E3236" s="2">
        <v>37778</v>
      </c>
      <c r="F3236">
        <v>3.604</v>
      </c>
    </row>
    <row r="3237" spans="5:6" ht="12.75">
      <c r="E3237" s="2">
        <v>37781</v>
      </c>
      <c r="F3237">
        <v>3.5182</v>
      </c>
    </row>
    <row r="3238" spans="5:6" ht="12.75">
      <c r="E3238" s="2">
        <v>37782</v>
      </c>
      <c r="F3238">
        <v>3.4605</v>
      </c>
    </row>
    <row r="3239" spans="5:6" ht="12.75">
      <c r="E3239" s="2">
        <v>37783</v>
      </c>
      <c r="F3239">
        <v>3.49</v>
      </c>
    </row>
    <row r="3240" spans="5:6" ht="12.75">
      <c r="E3240" s="2">
        <v>37784</v>
      </c>
      <c r="F3240">
        <v>3.515</v>
      </c>
    </row>
    <row r="3241" spans="5:6" ht="12.75">
      <c r="E3241" s="2">
        <v>37785</v>
      </c>
      <c r="F3241">
        <v>3.465</v>
      </c>
    </row>
    <row r="3242" spans="5:6" ht="12.75">
      <c r="E3242" s="2">
        <v>37788</v>
      </c>
      <c r="F3242">
        <v>3.5512</v>
      </c>
    </row>
    <row r="3243" spans="5:6" ht="12.75">
      <c r="E3243" s="2">
        <v>37789</v>
      </c>
      <c r="F3243">
        <v>3.591</v>
      </c>
    </row>
    <row r="3244" spans="5:6" ht="12.75">
      <c r="E3244" s="2">
        <v>37790</v>
      </c>
      <c r="F3244">
        <v>3.5955</v>
      </c>
    </row>
    <row r="3245" spans="5:6" ht="12.75">
      <c r="E3245" s="2">
        <v>37791</v>
      </c>
      <c r="F3245">
        <v>3.5695</v>
      </c>
    </row>
    <row r="3246" spans="5:6" ht="12.75">
      <c r="E3246" s="2">
        <v>37792</v>
      </c>
      <c r="F3246">
        <v>3.5655</v>
      </c>
    </row>
    <row r="3247" spans="5:6" ht="12.75">
      <c r="E3247" s="2">
        <v>37795</v>
      </c>
      <c r="F3247">
        <v>3.55</v>
      </c>
    </row>
    <row r="3248" spans="5:6" ht="12.75">
      <c r="E3248" s="2">
        <v>37796</v>
      </c>
      <c r="F3248">
        <v>3.5745</v>
      </c>
    </row>
    <row r="3249" spans="5:6" ht="12.75">
      <c r="E3249" s="2">
        <v>37797</v>
      </c>
      <c r="F3249">
        <v>3.5545</v>
      </c>
    </row>
    <row r="3250" spans="5:6" ht="12.75">
      <c r="E3250" s="2">
        <v>37798</v>
      </c>
      <c r="F3250">
        <v>3.718</v>
      </c>
    </row>
    <row r="3251" spans="5:6" ht="12.75">
      <c r="E3251" s="2">
        <v>37799</v>
      </c>
      <c r="F3251">
        <v>3.6965</v>
      </c>
    </row>
    <row r="3252" spans="5:6" ht="12.75">
      <c r="E3252" s="2">
        <v>37802</v>
      </c>
      <c r="F3252">
        <v>3.614</v>
      </c>
    </row>
    <row r="3253" spans="5:6" ht="12.75">
      <c r="E3253" s="2">
        <v>37803</v>
      </c>
      <c r="F3253">
        <v>3.623</v>
      </c>
    </row>
    <row r="3254" spans="5:6" ht="12.75">
      <c r="E3254" s="2">
        <v>37804</v>
      </c>
      <c r="F3254">
        <v>3.621</v>
      </c>
    </row>
    <row r="3255" spans="5:6" ht="12.75">
      <c r="E3255" s="2">
        <v>37805</v>
      </c>
      <c r="F3255">
        <v>3.733</v>
      </c>
    </row>
    <row r="3256" spans="5:6" ht="12.75">
      <c r="E3256" s="2">
        <v>37806</v>
      </c>
      <c r="F3256">
        <v>3.6845</v>
      </c>
    </row>
    <row r="3257" spans="5:6" ht="12.75">
      <c r="E3257" s="2">
        <v>37809</v>
      </c>
      <c r="F3257">
        <v>3.728</v>
      </c>
    </row>
    <row r="3258" spans="5:6" ht="12.75">
      <c r="E3258" s="2">
        <v>37810</v>
      </c>
      <c r="F3258">
        <v>3.6885</v>
      </c>
    </row>
    <row r="3259" spans="5:6" ht="12.75">
      <c r="E3259" s="2">
        <v>37811</v>
      </c>
      <c r="F3259">
        <v>3.6725</v>
      </c>
    </row>
    <row r="3260" spans="5:6" ht="12.75">
      <c r="E3260" s="2">
        <v>37812</v>
      </c>
      <c r="F3260">
        <v>3.574</v>
      </c>
    </row>
    <row r="3261" spans="5:6" ht="12.75">
      <c r="E3261" s="2">
        <v>37813</v>
      </c>
      <c r="F3261">
        <v>3.57</v>
      </c>
    </row>
    <row r="3262" spans="5:6" ht="12.75">
      <c r="E3262" s="2">
        <v>37816</v>
      </c>
      <c r="F3262">
        <v>3.534</v>
      </c>
    </row>
    <row r="3263" spans="5:6" ht="12.75">
      <c r="E3263" s="2">
        <v>37817</v>
      </c>
      <c r="F3263">
        <v>3.597</v>
      </c>
    </row>
    <row r="3264" spans="5:6" ht="12.75">
      <c r="E3264" s="2">
        <v>37818</v>
      </c>
      <c r="F3264">
        <v>3.6185</v>
      </c>
    </row>
    <row r="3265" spans="5:6" ht="12.75">
      <c r="E3265" s="2">
        <v>37819</v>
      </c>
      <c r="F3265">
        <v>3.6015</v>
      </c>
    </row>
    <row r="3266" spans="5:6" ht="12.75">
      <c r="E3266" s="2">
        <v>37820</v>
      </c>
      <c r="F3266">
        <v>3.6085</v>
      </c>
    </row>
    <row r="3267" spans="5:6" ht="12.75">
      <c r="E3267" s="2">
        <v>37823</v>
      </c>
      <c r="F3267">
        <v>3.673</v>
      </c>
    </row>
    <row r="3268" spans="5:6" ht="12.75">
      <c r="E3268" s="2">
        <v>37824</v>
      </c>
      <c r="F3268">
        <v>3.6495</v>
      </c>
    </row>
    <row r="3269" spans="5:6" ht="12.75">
      <c r="E3269" s="2">
        <v>37825</v>
      </c>
      <c r="F3269">
        <v>3.639</v>
      </c>
    </row>
    <row r="3270" spans="5:6" ht="12.75">
      <c r="E3270" s="2">
        <v>37826</v>
      </c>
      <c r="F3270">
        <v>3.7965</v>
      </c>
    </row>
    <row r="3271" spans="5:6" ht="12.75">
      <c r="E3271" s="2">
        <v>37827</v>
      </c>
      <c r="F3271">
        <v>3.772</v>
      </c>
    </row>
    <row r="3272" spans="5:6" ht="12.75">
      <c r="E3272" s="2">
        <v>37830</v>
      </c>
      <c r="F3272">
        <v>3.846</v>
      </c>
    </row>
    <row r="3273" spans="5:6" ht="12.75">
      <c r="E3273" s="2">
        <v>37831</v>
      </c>
      <c r="F3273">
        <v>3.827</v>
      </c>
    </row>
    <row r="3274" spans="5:6" ht="12.75">
      <c r="E3274" s="2">
        <v>37832</v>
      </c>
      <c r="F3274">
        <v>3.8525</v>
      </c>
    </row>
    <row r="3275" spans="5:6" ht="12.75">
      <c r="E3275" s="2">
        <v>37833</v>
      </c>
      <c r="F3275">
        <v>4.008</v>
      </c>
    </row>
    <row r="3276" spans="5:6" ht="12.75">
      <c r="E3276" s="2">
        <v>37834</v>
      </c>
      <c r="F3276">
        <v>4.196</v>
      </c>
    </row>
    <row r="3277" spans="5:6" ht="12.75">
      <c r="E3277" s="2">
        <v>37837</v>
      </c>
      <c r="F3277">
        <v>4.13</v>
      </c>
    </row>
    <row r="3278" spans="5:6" ht="12.75">
      <c r="E3278" s="2">
        <v>37838</v>
      </c>
      <c r="F3278">
        <v>4.2165</v>
      </c>
    </row>
    <row r="3279" spans="5:6" ht="12.75">
      <c r="E3279" s="2">
        <v>37839</v>
      </c>
      <c r="F3279">
        <v>4.15</v>
      </c>
    </row>
    <row r="3280" spans="5:6" ht="12.75">
      <c r="E3280" s="2">
        <v>37840</v>
      </c>
      <c r="F3280">
        <v>4.1027</v>
      </c>
    </row>
    <row r="3281" spans="5:6" ht="12.75">
      <c r="E3281" s="2">
        <v>37841</v>
      </c>
      <c r="F3281">
        <v>4.0265</v>
      </c>
    </row>
    <row r="3282" spans="5:6" ht="12.75">
      <c r="E3282" s="2">
        <v>37844</v>
      </c>
      <c r="F3282">
        <v>4.1075</v>
      </c>
    </row>
    <row r="3283" spans="5:6" ht="12.75">
      <c r="E3283" s="2">
        <v>37845</v>
      </c>
      <c r="F3283">
        <v>4.1675</v>
      </c>
    </row>
    <row r="3284" spans="5:6" ht="12.75">
      <c r="E3284" s="2">
        <v>37846</v>
      </c>
      <c r="F3284">
        <v>4.1705</v>
      </c>
    </row>
    <row r="3285" spans="5:6" ht="12.75">
      <c r="E3285" s="2">
        <v>37847</v>
      </c>
      <c r="F3285">
        <v>4.2395</v>
      </c>
    </row>
    <row r="3286" spans="5:6" ht="12.75">
      <c r="E3286" s="2">
        <v>37848</v>
      </c>
      <c r="F3286">
        <v>4.1805</v>
      </c>
    </row>
    <row r="3287" spans="5:6" ht="12.75">
      <c r="E3287" s="2">
        <v>37851</v>
      </c>
      <c r="F3287">
        <v>4.2005</v>
      </c>
    </row>
    <row r="3288" spans="5:6" ht="12.75">
      <c r="E3288" s="2">
        <v>37852</v>
      </c>
      <c r="F3288">
        <v>4.213</v>
      </c>
    </row>
    <row r="3289" spans="5:6" ht="12.75">
      <c r="E3289" s="2">
        <v>37853</v>
      </c>
      <c r="F3289">
        <v>4.254</v>
      </c>
    </row>
    <row r="3290" spans="5:6" ht="12.75">
      <c r="E3290" s="2">
        <v>37854</v>
      </c>
      <c r="F3290">
        <v>4.3195</v>
      </c>
    </row>
    <row r="3291" spans="5:6" ht="12.75">
      <c r="E3291" s="2">
        <v>37855</v>
      </c>
      <c r="F3291">
        <v>4.3115</v>
      </c>
    </row>
    <row r="3292" spans="5:6" ht="12.75">
      <c r="E3292" s="2">
        <v>37858</v>
      </c>
      <c r="F3292">
        <v>4.335</v>
      </c>
    </row>
    <row r="3293" spans="5:6" ht="12.75">
      <c r="E3293" s="2">
        <v>37859</v>
      </c>
      <c r="F3293">
        <v>4.3215</v>
      </c>
    </row>
    <row r="3294" spans="5:6" ht="12.75">
      <c r="E3294" s="2">
        <v>37860</v>
      </c>
      <c r="F3294">
        <v>4.3232</v>
      </c>
    </row>
    <row r="3295" spans="5:6" ht="12.75">
      <c r="E3295" s="2">
        <v>37861</v>
      </c>
      <c r="F3295">
        <v>4.3215</v>
      </c>
    </row>
    <row r="3296" spans="5:6" ht="12.75">
      <c r="E3296" s="2">
        <v>37862</v>
      </c>
      <c r="F3296">
        <v>4.3525</v>
      </c>
    </row>
    <row r="3297" spans="5:6" ht="12.75">
      <c r="E3297" s="2">
        <v>37865</v>
      </c>
      <c r="F3297">
        <v>4.3935</v>
      </c>
    </row>
    <row r="3298" spans="5:6" ht="12.75">
      <c r="E3298" s="2">
        <v>37866</v>
      </c>
      <c r="F3298">
        <v>4.468</v>
      </c>
    </row>
    <row r="3299" spans="5:6" ht="12.75">
      <c r="E3299" s="2">
        <v>37867</v>
      </c>
      <c r="F3299">
        <v>4.4835</v>
      </c>
    </row>
    <row r="3300" spans="5:6" ht="12.75">
      <c r="E3300" s="2">
        <v>37868</v>
      </c>
      <c r="F3300">
        <v>4.415</v>
      </c>
    </row>
    <row r="3301" spans="5:6" ht="12.75">
      <c r="E3301" s="2">
        <v>37869</v>
      </c>
      <c r="F3301">
        <v>4.3345</v>
      </c>
    </row>
    <row r="3302" spans="5:6" ht="12.75">
      <c r="E3302" s="2">
        <v>37872</v>
      </c>
      <c r="F3302">
        <v>4.3</v>
      </c>
    </row>
    <row r="3303" spans="5:6" ht="12.75">
      <c r="E3303" s="2">
        <v>37873</v>
      </c>
      <c r="F3303">
        <v>4.347</v>
      </c>
    </row>
    <row r="3304" spans="5:6" ht="12.75">
      <c r="E3304" s="2">
        <v>37874</v>
      </c>
      <c r="F3304">
        <v>4.3055</v>
      </c>
    </row>
    <row r="3305" spans="5:6" ht="12.75">
      <c r="E3305" s="2">
        <v>37875</v>
      </c>
      <c r="F3305">
        <v>4.3562</v>
      </c>
    </row>
    <row r="3306" spans="5:6" ht="12.75">
      <c r="E3306" s="2">
        <v>37876</v>
      </c>
      <c r="F3306">
        <v>4.245</v>
      </c>
    </row>
    <row r="3307" spans="5:6" ht="12.75">
      <c r="E3307" s="2">
        <v>37879</v>
      </c>
      <c r="F3307">
        <v>4.298</v>
      </c>
    </row>
    <row r="3308" spans="5:6" ht="12.75">
      <c r="E3308" s="2">
        <v>37880</v>
      </c>
      <c r="F3308">
        <v>4.341</v>
      </c>
    </row>
    <row r="3309" spans="5:6" ht="12.75">
      <c r="E3309" s="2">
        <v>37881</v>
      </c>
      <c r="F3309">
        <v>4.4185</v>
      </c>
    </row>
    <row r="3310" spans="5:6" ht="12.75">
      <c r="E3310" s="2">
        <v>37882</v>
      </c>
      <c r="F3310">
        <v>4.4495</v>
      </c>
    </row>
    <row r="3311" spans="5:6" ht="12.75">
      <c r="E3311" s="2">
        <v>37883</v>
      </c>
      <c r="F3311">
        <v>4.4115</v>
      </c>
    </row>
    <row r="3312" spans="5:6" ht="12.75">
      <c r="E3312" s="2">
        <v>37886</v>
      </c>
      <c r="F3312">
        <v>4.3925</v>
      </c>
    </row>
    <row r="3313" spans="5:6" ht="12.75">
      <c r="E3313" s="2">
        <v>37887</v>
      </c>
      <c r="F3313">
        <v>4.376</v>
      </c>
    </row>
    <row r="3314" spans="5:6" ht="12.75">
      <c r="E3314" s="2">
        <v>37888</v>
      </c>
      <c r="F3314">
        <v>4.319</v>
      </c>
    </row>
    <row r="3315" spans="5:6" ht="12.75">
      <c r="E3315" s="2">
        <v>37889</v>
      </c>
      <c r="F3315">
        <v>4.325</v>
      </c>
    </row>
    <row r="3316" spans="5:6" ht="12.75">
      <c r="E3316" s="2">
        <v>37890</v>
      </c>
      <c r="F3316">
        <v>4.2665</v>
      </c>
    </row>
    <row r="3317" spans="5:6" ht="12.75">
      <c r="E3317" s="2">
        <v>37893</v>
      </c>
      <c r="F3317">
        <v>4.3005</v>
      </c>
    </row>
    <row r="3318" spans="5:6" ht="12.75">
      <c r="E3318" s="2">
        <v>37894</v>
      </c>
      <c r="F3318">
        <v>4.22</v>
      </c>
    </row>
    <row r="3319" spans="5:6" ht="12.75">
      <c r="E3319" s="2">
        <v>37895</v>
      </c>
      <c r="F3319">
        <v>4.22</v>
      </c>
    </row>
    <row r="3320" spans="5:6" ht="12.75">
      <c r="E3320" s="2">
        <v>37896</v>
      </c>
      <c r="F3320">
        <v>4.3205</v>
      </c>
    </row>
    <row r="3321" spans="5:6" ht="12.75">
      <c r="E3321" s="2">
        <v>37897</v>
      </c>
      <c r="F3321">
        <v>4.4905</v>
      </c>
    </row>
    <row r="3322" spans="5:6" ht="12.75">
      <c r="E3322" s="2">
        <v>37900</v>
      </c>
      <c r="F3322">
        <v>4.4762</v>
      </c>
    </row>
    <row r="3323" spans="5:6" ht="12.75">
      <c r="E3323" s="2">
        <v>37901</v>
      </c>
      <c r="F3323">
        <v>4.4875</v>
      </c>
    </row>
    <row r="3324" spans="5:6" ht="12.75">
      <c r="E3324" s="2">
        <v>37902</v>
      </c>
      <c r="F3324">
        <v>4.488</v>
      </c>
    </row>
    <row r="3325" spans="5:6" ht="12.75">
      <c r="E3325" s="2">
        <v>37903</v>
      </c>
      <c r="F3325">
        <v>4.5345</v>
      </c>
    </row>
    <row r="3326" spans="5:6" ht="12.75">
      <c r="E3326" s="2">
        <v>37904</v>
      </c>
      <c r="F3326">
        <v>4.4705</v>
      </c>
    </row>
    <row r="3327" spans="5:6" ht="12.75">
      <c r="E3327" s="2">
        <v>37907</v>
      </c>
      <c r="F3327">
        <v>4.548</v>
      </c>
    </row>
    <row r="3328" spans="5:6" ht="12.75">
      <c r="E3328" s="2">
        <v>37908</v>
      </c>
      <c r="F3328">
        <v>4.6</v>
      </c>
    </row>
    <row r="3329" spans="5:6" ht="12.75">
      <c r="E3329" s="2">
        <v>37909</v>
      </c>
      <c r="F3329">
        <v>4.6368</v>
      </c>
    </row>
    <row r="3330" spans="5:6" ht="12.75">
      <c r="E3330" s="2">
        <v>37910</v>
      </c>
      <c r="F3330">
        <v>4.697</v>
      </c>
    </row>
    <row r="3331" spans="5:6" ht="12.75">
      <c r="E3331" s="2">
        <v>37911</v>
      </c>
      <c r="F3331">
        <v>4.708</v>
      </c>
    </row>
    <row r="3332" spans="5:6" ht="12.75">
      <c r="E3332" s="2">
        <v>37914</v>
      </c>
      <c r="F3332">
        <v>4.72</v>
      </c>
    </row>
    <row r="3333" spans="5:6" ht="12.75">
      <c r="E3333" s="2">
        <v>37915</v>
      </c>
      <c r="F3333">
        <v>4.6727</v>
      </c>
    </row>
    <row r="3334" spans="5:6" ht="12.75">
      <c r="E3334" s="2">
        <v>37916</v>
      </c>
      <c r="F3334">
        <v>4.775</v>
      </c>
    </row>
    <row r="3335" spans="5:6" ht="12.75">
      <c r="E3335" s="2">
        <v>37917</v>
      </c>
      <c r="F3335">
        <v>4.8195</v>
      </c>
    </row>
    <row r="3336" spans="5:6" ht="12.75">
      <c r="E3336" s="2">
        <v>37918</v>
      </c>
      <c r="F3336">
        <v>4.8245</v>
      </c>
    </row>
    <row r="3337" spans="5:6" ht="12.75">
      <c r="E3337" s="2">
        <v>37921</v>
      </c>
      <c r="F3337">
        <v>4.864</v>
      </c>
    </row>
    <row r="3338" spans="5:6" ht="12.75">
      <c r="E3338" s="2">
        <v>37922</v>
      </c>
      <c r="F3338">
        <v>4.9012</v>
      </c>
    </row>
    <row r="3339" spans="5:6" ht="12.75">
      <c r="E3339" s="2">
        <v>37923</v>
      </c>
      <c r="F3339">
        <v>4.8975</v>
      </c>
    </row>
    <row r="3340" spans="5:6" ht="12.75">
      <c r="E3340" s="2">
        <v>37924</v>
      </c>
      <c r="F3340">
        <v>4.9075</v>
      </c>
    </row>
    <row r="3341" spans="5:6" ht="12.75">
      <c r="E3341" s="2">
        <v>37925</v>
      </c>
      <c r="F3341">
        <v>4.871</v>
      </c>
    </row>
    <row r="3342" spans="5:6" ht="12.75">
      <c r="E3342" s="2">
        <v>37928</v>
      </c>
      <c r="F3342">
        <v>4.9705</v>
      </c>
    </row>
    <row r="3343" spans="5:6" ht="12.75">
      <c r="E3343" s="2">
        <v>37929</v>
      </c>
      <c r="F3343">
        <v>4.939</v>
      </c>
    </row>
    <row r="3344" spans="5:6" ht="12.75">
      <c r="E3344" s="2">
        <v>37930</v>
      </c>
      <c r="F3344">
        <v>4.907</v>
      </c>
    </row>
    <row r="3345" spans="5:6" ht="12.75">
      <c r="E3345" s="2">
        <v>37931</v>
      </c>
      <c r="F3345">
        <v>4.9375</v>
      </c>
    </row>
    <row r="3346" spans="5:6" ht="12.75">
      <c r="E3346" s="2">
        <v>37932</v>
      </c>
      <c r="F3346">
        <v>4.917</v>
      </c>
    </row>
    <row r="3347" spans="5:6" ht="12.75">
      <c r="E3347" s="2">
        <v>37935</v>
      </c>
      <c r="F3347">
        <v>4.866</v>
      </c>
    </row>
    <row r="3348" spans="5:6" ht="12.75">
      <c r="E3348" s="2">
        <v>37936</v>
      </c>
      <c r="F3348">
        <v>4.84</v>
      </c>
    </row>
    <row r="3349" spans="5:6" ht="12.75">
      <c r="E3349" s="2">
        <v>37937</v>
      </c>
      <c r="F3349">
        <v>4.815</v>
      </c>
    </row>
    <row r="3350" spans="5:6" ht="12.75">
      <c r="E3350" s="2">
        <v>37938</v>
      </c>
      <c r="F3350">
        <v>4.7965</v>
      </c>
    </row>
    <row r="3351" spans="5:6" ht="12.75">
      <c r="E3351" s="2">
        <v>37939</v>
      </c>
      <c r="F3351">
        <v>4.785</v>
      </c>
    </row>
    <row r="3352" spans="5:6" ht="12.75">
      <c r="E3352" s="2">
        <v>37942</v>
      </c>
      <c r="F3352">
        <v>4.7505</v>
      </c>
    </row>
    <row r="3353" spans="5:6" ht="12.75">
      <c r="E3353" s="2">
        <v>37943</v>
      </c>
      <c r="F3353">
        <v>4.7555</v>
      </c>
    </row>
    <row r="3354" spans="5:6" ht="12.75">
      <c r="E3354" s="2">
        <v>37944</v>
      </c>
      <c r="F3354">
        <v>4.779</v>
      </c>
    </row>
    <row r="3355" spans="5:6" ht="12.75">
      <c r="E3355" s="2">
        <v>37945</v>
      </c>
      <c r="F3355">
        <v>4.8055</v>
      </c>
    </row>
    <row r="3356" spans="5:6" ht="12.75">
      <c r="E3356" s="2">
        <v>37946</v>
      </c>
      <c r="F3356">
        <v>4.758</v>
      </c>
    </row>
    <row r="3357" spans="5:6" ht="12.75">
      <c r="E3357" s="2">
        <v>37949</v>
      </c>
      <c r="F3357">
        <v>4.8535</v>
      </c>
    </row>
    <row r="3358" spans="5:6" ht="12.75">
      <c r="E3358" s="2">
        <v>37950</v>
      </c>
      <c r="F3358">
        <v>4.866</v>
      </c>
    </row>
    <row r="3359" spans="5:6" ht="12.75">
      <c r="E3359" s="2">
        <v>37951</v>
      </c>
      <c r="F3359">
        <v>4.8815</v>
      </c>
    </row>
    <row r="3360" spans="5:6" ht="12.75">
      <c r="E3360" s="2">
        <v>37952</v>
      </c>
      <c r="F3360">
        <v>4.905</v>
      </c>
    </row>
    <row r="3361" spans="5:6" ht="12.75">
      <c r="E3361" s="2">
        <v>37953</v>
      </c>
      <c r="F3361">
        <v>4.9063</v>
      </c>
    </row>
    <row r="3362" spans="5:6" ht="12.75">
      <c r="E3362" s="2">
        <v>37956</v>
      </c>
      <c r="F3362">
        <v>4.9318</v>
      </c>
    </row>
    <row r="3363" spans="5:6" ht="12.75">
      <c r="E3363" s="2">
        <v>37957</v>
      </c>
      <c r="F3363">
        <v>4.899</v>
      </c>
    </row>
    <row r="3364" spans="5:6" ht="12.75">
      <c r="E3364" s="2">
        <v>37958</v>
      </c>
      <c r="F3364">
        <v>4.8845</v>
      </c>
    </row>
    <row r="3365" spans="5:6" ht="12.75">
      <c r="E3365" s="2">
        <v>37959</v>
      </c>
      <c r="F3365">
        <v>4.8405</v>
      </c>
    </row>
    <row r="3366" spans="5:6" ht="12.75">
      <c r="E3366" s="2">
        <v>37960</v>
      </c>
      <c r="F3366">
        <v>4.74</v>
      </c>
    </row>
    <row r="3367" spans="5:6" ht="12.75">
      <c r="E3367" s="2">
        <v>37963</v>
      </c>
      <c r="F3367">
        <v>4.7405</v>
      </c>
    </row>
    <row r="3368" spans="5:6" ht="12.75">
      <c r="E3368" s="2">
        <v>37964</v>
      </c>
      <c r="F3368">
        <v>4.7565</v>
      </c>
    </row>
    <row r="3369" spans="5:6" ht="12.75">
      <c r="E3369" s="2">
        <v>37965</v>
      </c>
      <c r="F3369">
        <v>4.7405</v>
      </c>
    </row>
    <row r="3370" spans="5:6" ht="12.75">
      <c r="E3370" s="2">
        <v>37966</v>
      </c>
      <c r="F3370">
        <v>4.761</v>
      </c>
    </row>
    <row r="3371" spans="5:6" ht="12.75">
      <c r="E3371" s="2">
        <v>37967</v>
      </c>
      <c r="F3371">
        <v>4.642</v>
      </c>
    </row>
    <row r="3372" spans="5:6" ht="12.75">
      <c r="E3372" s="2">
        <v>37970</v>
      </c>
      <c r="F3372">
        <v>4.643</v>
      </c>
    </row>
    <row r="3373" spans="5:6" ht="12.75">
      <c r="E3373" s="2">
        <v>37971</v>
      </c>
      <c r="F3373">
        <v>4.5885</v>
      </c>
    </row>
    <row r="3374" spans="5:6" ht="12.75">
      <c r="E3374" s="2">
        <v>37972</v>
      </c>
      <c r="F3374">
        <v>4.5778</v>
      </c>
    </row>
    <row r="3375" spans="5:6" ht="12.75">
      <c r="E3375" s="2">
        <v>37973</v>
      </c>
      <c r="F3375">
        <v>4.5765</v>
      </c>
    </row>
    <row r="3376" spans="5:6" ht="12.75">
      <c r="E3376" s="2">
        <v>37974</v>
      </c>
      <c r="F3376">
        <v>4.6135</v>
      </c>
    </row>
    <row r="3377" spans="5:6" ht="12.75">
      <c r="E3377" s="2">
        <v>37977</v>
      </c>
      <c r="F3377">
        <v>4.6145</v>
      </c>
    </row>
    <row r="3378" spans="5:6" ht="12.75">
      <c r="E3378" s="2">
        <v>37978</v>
      </c>
      <c r="F3378">
        <v>4.6105</v>
      </c>
    </row>
    <row r="3379" spans="5:6" ht="12.75">
      <c r="E3379" s="2">
        <v>37979</v>
      </c>
      <c r="F3379">
        <v>4.615</v>
      </c>
    </row>
    <row r="3380" spans="5:6" ht="12.75">
      <c r="E3380" s="2">
        <v>37980</v>
      </c>
      <c r="F3380">
        <v>4.615</v>
      </c>
    </row>
    <row r="3381" spans="5:6" ht="12.75">
      <c r="E3381" s="2">
        <v>37981</v>
      </c>
      <c r="F3381">
        <v>4.615</v>
      </c>
    </row>
    <row r="3382" spans="5:6" ht="12.75">
      <c r="E3382" s="2">
        <v>37984</v>
      </c>
      <c r="F3382">
        <v>4.639</v>
      </c>
    </row>
    <row r="3383" spans="5:6" ht="12.75">
      <c r="E3383" s="2">
        <v>37985</v>
      </c>
      <c r="F3383">
        <v>4.675</v>
      </c>
    </row>
    <row r="3384" spans="5:6" ht="12.75">
      <c r="E3384" s="2">
        <v>37986</v>
      </c>
      <c r="F3384">
        <v>4.6575</v>
      </c>
    </row>
    <row r="3385" spans="5:6" ht="12.75">
      <c r="E3385" s="2">
        <v>37987</v>
      </c>
      <c r="F3385">
        <v>4.6625</v>
      </c>
    </row>
    <row r="3386" spans="5:6" ht="12.75">
      <c r="E3386" s="2">
        <v>37988</v>
      </c>
      <c r="F3386">
        <v>4.733</v>
      </c>
    </row>
    <row r="3387" spans="5:6" ht="12.75">
      <c r="E3387" s="2">
        <v>37991</v>
      </c>
      <c r="F3387">
        <v>4.7385</v>
      </c>
    </row>
    <row r="3388" spans="5:6" ht="12.75">
      <c r="E3388" s="2">
        <v>37992</v>
      </c>
      <c r="F3388">
        <v>4.717</v>
      </c>
    </row>
    <row r="3389" spans="5:6" ht="12.75">
      <c r="E3389" s="2">
        <v>37993</v>
      </c>
      <c r="F3389">
        <v>4.7285</v>
      </c>
    </row>
    <row r="3390" spans="5:6" ht="12.75">
      <c r="E3390" s="2">
        <v>37994</v>
      </c>
      <c r="F3390">
        <v>4.6785</v>
      </c>
    </row>
    <row r="3391" spans="5:6" ht="12.75">
      <c r="E3391" s="2">
        <v>37995</v>
      </c>
      <c r="F3391">
        <v>4.556</v>
      </c>
    </row>
    <row r="3392" spans="5:6" ht="12.75">
      <c r="E3392" s="2">
        <v>37998</v>
      </c>
      <c r="F3392">
        <v>4.513</v>
      </c>
    </row>
    <row r="3393" spans="5:6" ht="12.75">
      <c r="E3393" s="2">
        <v>37999</v>
      </c>
      <c r="F3393">
        <v>4.5</v>
      </c>
    </row>
    <row r="3394" spans="5:6" ht="12.75">
      <c r="E3394" s="2">
        <v>38000</v>
      </c>
      <c r="F3394">
        <v>4.535</v>
      </c>
    </row>
    <row r="3395" spans="5:6" ht="12.75">
      <c r="E3395" s="2">
        <v>38001</v>
      </c>
      <c r="F3395">
        <v>4.5915</v>
      </c>
    </row>
    <row r="3396" spans="5:6" ht="12.75">
      <c r="E3396" s="2">
        <v>38002</v>
      </c>
      <c r="F3396">
        <v>4.575</v>
      </c>
    </row>
    <row r="3397" spans="5:6" ht="12.75">
      <c r="E3397" s="2">
        <v>38005</v>
      </c>
      <c r="F3397">
        <v>4.574</v>
      </c>
    </row>
    <row r="3398" spans="5:6" ht="12.75">
      <c r="E3398" s="2">
        <v>38006</v>
      </c>
      <c r="F3398">
        <v>4.5985</v>
      </c>
    </row>
    <row r="3399" spans="5:6" ht="12.75">
      <c r="E3399" s="2">
        <v>38007</v>
      </c>
      <c r="F3399">
        <v>4.6155</v>
      </c>
    </row>
    <row r="3400" spans="5:6" ht="12.75">
      <c r="E3400" s="2">
        <v>38008</v>
      </c>
      <c r="F3400">
        <v>4.6165</v>
      </c>
    </row>
    <row r="3401" spans="5:6" ht="12.75">
      <c r="E3401" s="2">
        <v>38009</v>
      </c>
      <c r="F3401">
        <v>4.7085</v>
      </c>
    </row>
    <row r="3402" spans="5:6" ht="12.75">
      <c r="E3402" s="2">
        <v>38012</v>
      </c>
      <c r="F3402">
        <v>4.721</v>
      </c>
    </row>
    <row r="3403" spans="5:6" ht="12.75">
      <c r="E3403" s="2">
        <v>38013</v>
      </c>
      <c r="F3403">
        <v>4.705</v>
      </c>
    </row>
    <row r="3404" spans="5:6" ht="12.75">
      <c r="E3404" s="2">
        <v>38014</v>
      </c>
      <c r="F3404">
        <v>4.717</v>
      </c>
    </row>
    <row r="3405" spans="5:6" ht="12.75">
      <c r="E3405" s="2">
        <v>38015</v>
      </c>
      <c r="F3405">
        <v>4.8165</v>
      </c>
    </row>
    <row r="3406" spans="5:6" ht="12.75">
      <c r="E3406" s="2">
        <v>38016</v>
      </c>
      <c r="F3406">
        <v>4.785</v>
      </c>
    </row>
    <row r="3407" spans="5:6" ht="12.75">
      <c r="E3407" s="2">
        <v>38019</v>
      </c>
      <c r="F3407">
        <v>4.775</v>
      </c>
    </row>
    <row r="3408" spans="5:6" ht="12.75">
      <c r="E3408" s="2">
        <v>38020</v>
      </c>
      <c r="F3408">
        <v>4.734</v>
      </c>
    </row>
    <row r="3409" spans="5:6" ht="12.75">
      <c r="E3409" s="2">
        <v>38021</v>
      </c>
      <c r="F3409">
        <v>4.732</v>
      </c>
    </row>
    <row r="3410" spans="5:6" ht="12.75">
      <c r="E3410" s="2">
        <v>38022</v>
      </c>
      <c r="F3410">
        <v>4.757</v>
      </c>
    </row>
    <row r="3411" spans="5:6" ht="12.75">
      <c r="E3411" s="2">
        <v>38023</v>
      </c>
      <c r="F3411">
        <v>4.711</v>
      </c>
    </row>
    <row r="3412" spans="5:6" ht="12.75">
      <c r="E3412" s="2">
        <v>38026</v>
      </c>
      <c r="F3412">
        <v>4.673</v>
      </c>
    </row>
    <row r="3413" spans="5:6" ht="12.75">
      <c r="E3413" s="2">
        <v>38027</v>
      </c>
      <c r="F3413">
        <v>4.6792</v>
      </c>
    </row>
    <row r="3414" spans="5:6" ht="12.75">
      <c r="E3414" s="2">
        <v>38028</v>
      </c>
      <c r="F3414">
        <v>4.627</v>
      </c>
    </row>
    <row r="3415" spans="5:6" ht="12.75">
      <c r="E3415" s="2">
        <v>38029</v>
      </c>
      <c r="F3415">
        <v>4.647</v>
      </c>
    </row>
    <row r="3416" spans="5:6" ht="12.75">
      <c r="E3416" s="2">
        <v>38030</v>
      </c>
      <c r="F3416">
        <v>4.6145</v>
      </c>
    </row>
    <row r="3417" spans="5:6" ht="12.75">
      <c r="E3417" s="2">
        <v>38033</v>
      </c>
      <c r="F3417">
        <v>4.625</v>
      </c>
    </row>
    <row r="3418" spans="5:6" ht="12.75">
      <c r="E3418" s="2">
        <v>38034</v>
      </c>
      <c r="F3418">
        <v>4.615</v>
      </c>
    </row>
    <row r="3419" spans="5:6" ht="12.75">
      <c r="E3419" s="2">
        <v>38035</v>
      </c>
      <c r="F3419">
        <v>4.6315</v>
      </c>
    </row>
    <row r="3420" spans="5:6" ht="12.75">
      <c r="E3420" s="2">
        <v>38036</v>
      </c>
      <c r="F3420">
        <v>4.67</v>
      </c>
    </row>
    <row r="3421" spans="5:6" ht="12.75">
      <c r="E3421" s="2">
        <v>38037</v>
      </c>
      <c r="F3421">
        <v>4.719</v>
      </c>
    </row>
    <row r="3422" spans="5:6" ht="12.75">
      <c r="E3422" s="2">
        <v>38040</v>
      </c>
      <c r="F3422">
        <v>4.718</v>
      </c>
    </row>
    <row r="3423" spans="5:6" ht="12.75">
      <c r="E3423" s="2">
        <v>38041</v>
      </c>
      <c r="F3423">
        <v>4.6805</v>
      </c>
    </row>
    <row r="3424" spans="5:6" ht="12.75">
      <c r="E3424" s="2">
        <v>38042</v>
      </c>
      <c r="F3424">
        <v>4.6615</v>
      </c>
    </row>
    <row r="3425" spans="5:6" ht="12.75">
      <c r="E3425" s="2">
        <v>38043</v>
      </c>
      <c r="F3425">
        <v>4.7</v>
      </c>
    </row>
    <row r="3426" spans="5:6" ht="12.75">
      <c r="E3426" s="2">
        <v>38044</v>
      </c>
      <c r="F3426">
        <v>4.686</v>
      </c>
    </row>
    <row r="3427" spans="5:6" ht="12.75">
      <c r="E3427" s="2">
        <v>38047</v>
      </c>
      <c r="F3427">
        <v>4.77</v>
      </c>
    </row>
    <row r="3428" spans="5:6" ht="12.75">
      <c r="E3428" s="2">
        <v>38048</v>
      </c>
      <c r="F3428">
        <v>4.8</v>
      </c>
    </row>
    <row r="3429" spans="5:6" ht="12.75">
      <c r="E3429" s="2">
        <v>38049</v>
      </c>
      <c r="F3429">
        <v>4.82</v>
      </c>
    </row>
    <row r="3430" spans="5:6" ht="12.75">
      <c r="E3430" s="2">
        <v>38050</v>
      </c>
      <c r="F3430">
        <v>4.803</v>
      </c>
    </row>
    <row r="3431" spans="5:6" ht="12.75">
      <c r="E3431" s="2">
        <v>38051</v>
      </c>
      <c r="F3431">
        <v>4.73</v>
      </c>
    </row>
    <row r="3432" spans="5:6" ht="12.75">
      <c r="E3432" s="2">
        <v>38054</v>
      </c>
      <c r="F3432">
        <v>4.6755</v>
      </c>
    </row>
    <row r="3433" spans="5:6" ht="12.75">
      <c r="E3433" s="2">
        <v>38055</v>
      </c>
      <c r="F3433">
        <v>4.68</v>
      </c>
    </row>
    <row r="3434" spans="5:6" ht="12.75">
      <c r="E3434" s="2">
        <v>38056</v>
      </c>
      <c r="F3434">
        <v>4.7025</v>
      </c>
    </row>
    <row r="3435" spans="5:6" ht="12.75">
      <c r="E3435" s="2">
        <v>38057</v>
      </c>
      <c r="F3435">
        <v>4.659</v>
      </c>
    </row>
    <row r="3436" spans="5:6" ht="12.75">
      <c r="E3436" s="2">
        <v>38058</v>
      </c>
      <c r="F3436">
        <v>4.63</v>
      </c>
    </row>
    <row r="3437" spans="5:6" ht="12.75">
      <c r="E3437" s="2">
        <v>38061</v>
      </c>
      <c r="F3437">
        <v>4.65</v>
      </c>
    </row>
    <row r="3438" spans="5:6" ht="12.75">
      <c r="E3438" s="2">
        <v>38062</v>
      </c>
      <c r="F3438">
        <v>4.68</v>
      </c>
    </row>
    <row r="3439" spans="5:6" ht="12.75">
      <c r="E3439" s="2">
        <v>38063</v>
      </c>
      <c r="F3439">
        <v>4.72</v>
      </c>
    </row>
    <row r="3440" spans="5:6" ht="12.75">
      <c r="E3440" s="2">
        <v>38064</v>
      </c>
      <c r="F3440">
        <v>4.73</v>
      </c>
    </row>
    <row r="3441" spans="5:6" ht="12.75">
      <c r="E3441" s="2">
        <v>38065</v>
      </c>
      <c r="F3441">
        <v>4.7675</v>
      </c>
    </row>
    <row r="3442" spans="5:6" ht="12.75">
      <c r="E3442" s="2">
        <v>38068</v>
      </c>
      <c r="F3442">
        <v>4.764</v>
      </c>
    </row>
    <row r="3443" spans="5:6" ht="12.75">
      <c r="E3443" s="2">
        <v>38069</v>
      </c>
      <c r="F3443">
        <v>4.758</v>
      </c>
    </row>
    <row r="3444" spans="5:6" ht="12.75">
      <c r="E3444" s="2">
        <v>38070</v>
      </c>
      <c r="F3444">
        <v>4.75</v>
      </c>
    </row>
    <row r="3445" spans="5:6" ht="12.75">
      <c r="E3445" s="2">
        <v>38071</v>
      </c>
      <c r="F3445">
        <v>4.75</v>
      </c>
    </row>
    <row r="3446" spans="5:6" ht="12.75">
      <c r="E3446" s="2">
        <v>38072</v>
      </c>
      <c r="F3446">
        <v>4.7625</v>
      </c>
    </row>
    <row r="3447" spans="5:6" ht="12.75">
      <c r="E3447" s="2">
        <v>38075</v>
      </c>
      <c r="F3447">
        <v>4.83</v>
      </c>
    </row>
    <row r="3448" spans="5:6" ht="12.75">
      <c r="E3448" s="2">
        <v>38076</v>
      </c>
      <c r="F3448">
        <v>4.84</v>
      </c>
    </row>
    <row r="3449" spans="5:6" ht="12.75">
      <c r="E3449" s="2">
        <v>38077</v>
      </c>
      <c r="F3449">
        <v>4.841</v>
      </c>
    </row>
    <row r="3450" spans="5:6" ht="12.75">
      <c r="E3450" s="2">
        <v>38078</v>
      </c>
      <c r="F3450">
        <v>4.8545</v>
      </c>
    </row>
    <row r="3451" spans="5:6" ht="12.75">
      <c r="E3451" s="2">
        <v>38079</v>
      </c>
      <c r="F3451">
        <v>5.0175</v>
      </c>
    </row>
    <row r="3452" spans="5:6" ht="12.75">
      <c r="E3452" s="2">
        <v>38082</v>
      </c>
      <c r="F3452">
        <v>5</v>
      </c>
    </row>
    <row r="3453" spans="5:6" ht="12.75">
      <c r="E3453" s="2">
        <v>38083</v>
      </c>
      <c r="F3453">
        <v>4.9725</v>
      </c>
    </row>
    <row r="3454" spans="5:6" ht="12.75">
      <c r="E3454" s="2">
        <v>38084</v>
      </c>
      <c r="F3454">
        <v>4.9613</v>
      </c>
    </row>
    <row r="3455" spans="5:6" ht="12.75">
      <c r="E3455" s="2">
        <v>38085</v>
      </c>
      <c r="F3455">
        <v>4.9325</v>
      </c>
    </row>
    <row r="3456" spans="5:6" ht="12.75">
      <c r="E3456" s="2">
        <v>38086</v>
      </c>
      <c r="F3456">
        <v>4.9275</v>
      </c>
    </row>
    <row r="3457" spans="5:6" ht="12.75">
      <c r="E3457" s="2">
        <v>38089</v>
      </c>
      <c r="F3457">
        <v>4.9275</v>
      </c>
    </row>
    <row r="3458" spans="5:6" ht="12.75">
      <c r="E3458" s="2">
        <v>38090</v>
      </c>
      <c r="F3458">
        <v>4.98</v>
      </c>
    </row>
    <row r="3459" spans="5:6" ht="12.75">
      <c r="E3459" s="2">
        <v>38091</v>
      </c>
      <c r="F3459">
        <v>4.98</v>
      </c>
    </row>
    <row r="3460" spans="5:6" ht="12.75">
      <c r="E3460" s="2">
        <v>38092</v>
      </c>
      <c r="F3460">
        <v>4.9685</v>
      </c>
    </row>
    <row r="3461" spans="5:6" ht="12.75">
      <c r="E3461" s="2">
        <v>38093</v>
      </c>
      <c r="F3461">
        <v>4.9725</v>
      </c>
    </row>
    <row r="3462" spans="5:6" ht="12.75">
      <c r="E3462" s="2">
        <v>38096</v>
      </c>
      <c r="F3462">
        <v>4.9925</v>
      </c>
    </row>
    <row r="3463" spans="5:6" ht="12.75">
      <c r="E3463" s="2">
        <v>38097</v>
      </c>
      <c r="F3463">
        <v>4.9725</v>
      </c>
    </row>
    <row r="3464" spans="5:6" ht="12.75">
      <c r="E3464" s="2">
        <v>38098</v>
      </c>
      <c r="F3464">
        <v>4.97</v>
      </c>
    </row>
    <row r="3465" spans="5:6" ht="12.75">
      <c r="E3465" s="2">
        <v>38099</v>
      </c>
      <c r="F3465">
        <v>4.93</v>
      </c>
    </row>
    <row r="3466" spans="5:6" ht="12.75">
      <c r="E3466" s="2">
        <v>38100</v>
      </c>
      <c r="F3466">
        <v>4.9475</v>
      </c>
    </row>
    <row r="3467" spans="5:6" ht="12.75">
      <c r="E3467" s="2">
        <v>38103</v>
      </c>
      <c r="F3467">
        <v>5.02</v>
      </c>
    </row>
    <row r="3468" spans="5:6" ht="12.75">
      <c r="E3468" s="2">
        <v>38104</v>
      </c>
      <c r="F3468">
        <v>5.015</v>
      </c>
    </row>
    <row r="3469" spans="5:6" ht="12.75">
      <c r="E3469" s="2">
        <v>38105</v>
      </c>
      <c r="F3469">
        <v>5.0287</v>
      </c>
    </row>
    <row r="3470" spans="5:6" ht="12.75">
      <c r="E3470" s="2">
        <v>38106</v>
      </c>
      <c r="F3470">
        <v>5.015</v>
      </c>
    </row>
    <row r="3471" spans="5:6" ht="12.75">
      <c r="E3471" s="2">
        <v>38107</v>
      </c>
      <c r="F3471">
        <v>5.01</v>
      </c>
    </row>
    <row r="3472" spans="5:6" ht="12.75">
      <c r="E3472" s="2">
        <v>38110</v>
      </c>
      <c r="F3472">
        <v>5.025</v>
      </c>
    </row>
    <row r="3473" spans="5:6" ht="12.75">
      <c r="E3473" s="2">
        <v>38111</v>
      </c>
      <c r="F3473">
        <v>4.995</v>
      </c>
    </row>
    <row r="3474" spans="5:6" ht="12.75">
      <c r="E3474" s="2">
        <v>38112</v>
      </c>
      <c r="F3474">
        <v>4.98</v>
      </c>
    </row>
    <row r="3475" spans="5:6" ht="12.75">
      <c r="E3475" s="2">
        <v>38113</v>
      </c>
      <c r="F3475">
        <v>5.0575</v>
      </c>
    </row>
    <row r="3476" spans="5:6" ht="12.75">
      <c r="E3476" s="2">
        <v>38114</v>
      </c>
      <c r="F3476">
        <v>5.16</v>
      </c>
    </row>
    <row r="3477" spans="5:6" ht="12.75">
      <c r="E3477" s="2">
        <v>38117</v>
      </c>
      <c r="F3477">
        <v>5.1725</v>
      </c>
    </row>
    <row r="3478" spans="5:6" ht="12.75">
      <c r="E3478" s="2">
        <v>38118</v>
      </c>
      <c r="F3478">
        <v>5.1337</v>
      </c>
    </row>
    <row r="3479" spans="5:6" ht="12.75">
      <c r="E3479" s="2">
        <v>38119</v>
      </c>
      <c r="F3479">
        <v>5.17</v>
      </c>
    </row>
    <row r="3480" spans="5:6" ht="12.75">
      <c r="E3480" s="2">
        <v>38120</v>
      </c>
      <c r="F3480">
        <v>5.2362</v>
      </c>
    </row>
    <row r="3481" spans="5:6" ht="12.75">
      <c r="E3481" s="2">
        <v>38121</v>
      </c>
      <c r="F3481">
        <v>5.215</v>
      </c>
    </row>
    <row r="3482" spans="5:6" ht="12.75">
      <c r="E3482" s="2">
        <v>38124</v>
      </c>
      <c r="F3482">
        <v>5.185</v>
      </c>
    </row>
    <row r="3483" spans="5:6" ht="12.75">
      <c r="E3483" s="2">
        <v>38125</v>
      </c>
      <c r="F3483">
        <v>5.22</v>
      </c>
    </row>
    <row r="3484" spans="5:6" ht="12.75">
      <c r="E3484" s="2">
        <v>38126</v>
      </c>
      <c r="F3484">
        <v>5.32</v>
      </c>
    </row>
    <row r="3485" spans="5:6" ht="12.75">
      <c r="E3485" s="2">
        <v>38127</v>
      </c>
      <c r="F3485">
        <v>5.31</v>
      </c>
    </row>
    <row r="3486" spans="5:6" ht="12.75">
      <c r="E3486" s="2">
        <v>38128</v>
      </c>
      <c r="F3486">
        <v>5.3425</v>
      </c>
    </row>
    <row r="3487" spans="5:6" ht="12.75">
      <c r="E3487" s="2">
        <v>38131</v>
      </c>
      <c r="F3487">
        <v>5.3675</v>
      </c>
    </row>
    <row r="3488" spans="5:6" ht="12.75">
      <c r="E3488" s="2">
        <v>38132</v>
      </c>
      <c r="F3488">
        <v>5.3425</v>
      </c>
    </row>
    <row r="3489" spans="5:6" ht="12.75">
      <c r="E3489" s="2">
        <v>38133</v>
      </c>
      <c r="F3489">
        <v>5.33</v>
      </c>
    </row>
    <row r="3490" spans="5:6" ht="12.75">
      <c r="E3490" s="2">
        <v>38134</v>
      </c>
      <c r="F3490">
        <v>5.335</v>
      </c>
    </row>
    <row r="3491" spans="5:6" ht="12.75">
      <c r="E3491" s="2">
        <v>38135</v>
      </c>
      <c r="F3491">
        <v>5.3925</v>
      </c>
    </row>
    <row r="3492" spans="5:6" ht="12.75">
      <c r="E3492" s="2">
        <v>38138</v>
      </c>
      <c r="F3492">
        <v>5.39</v>
      </c>
    </row>
    <row r="3493" spans="5:6" ht="12.75">
      <c r="E3493" s="2">
        <v>38139</v>
      </c>
      <c r="F3493">
        <v>5.43</v>
      </c>
    </row>
    <row r="3494" spans="5:6" ht="12.75">
      <c r="E3494" s="2">
        <v>38140</v>
      </c>
      <c r="F3494">
        <v>5.4587</v>
      </c>
    </row>
    <row r="3495" spans="5:6" ht="12.75">
      <c r="E3495" s="2">
        <v>38141</v>
      </c>
      <c r="F3495">
        <v>5.455</v>
      </c>
    </row>
    <row r="3496" spans="5:6" ht="12.75">
      <c r="E3496" s="2">
        <v>38142</v>
      </c>
      <c r="F3496">
        <v>5.47</v>
      </c>
    </row>
    <row r="3497" spans="5:6" ht="12.75">
      <c r="E3497" s="2">
        <v>38145</v>
      </c>
      <c r="F3497">
        <v>5.46</v>
      </c>
    </row>
    <row r="3498" spans="5:6" ht="12.75">
      <c r="E3498" s="2">
        <v>38146</v>
      </c>
      <c r="F3498">
        <v>5.46</v>
      </c>
    </row>
    <row r="3499" spans="5:6" ht="12.75">
      <c r="E3499" s="2">
        <v>38147</v>
      </c>
      <c r="F3499">
        <v>5.4963</v>
      </c>
    </row>
    <row r="3500" spans="5:6" ht="12.75">
      <c r="E3500" s="2">
        <v>38148</v>
      </c>
      <c r="F3500">
        <v>5.4425</v>
      </c>
    </row>
    <row r="3501" spans="5:6" ht="12.75">
      <c r="E3501" s="2">
        <v>38149</v>
      </c>
      <c r="F3501">
        <v>5.48</v>
      </c>
    </row>
    <row r="3502" spans="5:6" ht="12.75">
      <c r="E3502" s="2">
        <v>38152</v>
      </c>
      <c r="F3502">
        <v>5.5375</v>
      </c>
    </row>
    <row r="3503" spans="5:6" ht="12.75">
      <c r="E3503" s="2">
        <v>38153</v>
      </c>
      <c r="F3503">
        <v>5.44</v>
      </c>
    </row>
    <row r="3504" spans="5:6" ht="12.75">
      <c r="E3504" s="2">
        <v>38154</v>
      </c>
      <c r="F3504">
        <v>5.4887</v>
      </c>
    </row>
    <row r="3505" spans="5:6" ht="12.75">
      <c r="E3505" s="2">
        <v>38155</v>
      </c>
      <c r="F3505">
        <v>5.535</v>
      </c>
    </row>
    <row r="3506" spans="5:6" ht="12.75">
      <c r="E3506" s="2">
        <v>38156</v>
      </c>
      <c r="F3506">
        <v>5.4725</v>
      </c>
    </row>
    <row r="3507" spans="5:6" ht="12.75">
      <c r="E3507" s="2">
        <v>38159</v>
      </c>
      <c r="F3507">
        <v>5.4425</v>
      </c>
    </row>
    <row r="3508" spans="5:6" ht="12.75">
      <c r="E3508" s="2">
        <v>38160</v>
      </c>
      <c r="F3508">
        <v>5.46</v>
      </c>
    </row>
    <row r="3509" spans="5:6" ht="12.75">
      <c r="E3509" s="2">
        <v>38161</v>
      </c>
      <c r="F3509">
        <v>5.38</v>
      </c>
    </row>
    <row r="3510" spans="5:6" ht="12.75">
      <c r="E3510" s="2">
        <v>38162</v>
      </c>
      <c r="F3510">
        <v>5.36</v>
      </c>
    </row>
    <row r="3511" spans="5:6" ht="12.75">
      <c r="E3511" s="2">
        <v>38163</v>
      </c>
      <c r="F3511">
        <v>5.3575</v>
      </c>
    </row>
    <row r="3512" spans="5:6" ht="12.75">
      <c r="E3512" s="2">
        <v>38166</v>
      </c>
      <c r="F3512">
        <v>5.38</v>
      </c>
    </row>
    <row r="3513" spans="5:6" ht="12.75">
      <c r="E3513" s="2">
        <v>38167</v>
      </c>
      <c r="F3513">
        <v>5.375</v>
      </c>
    </row>
    <row r="3514" spans="5:6" ht="12.75">
      <c r="E3514" s="2">
        <v>38168</v>
      </c>
      <c r="F3514">
        <v>5.3075</v>
      </c>
    </row>
    <row r="3515" spans="5:6" ht="12.75">
      <c r="E3515" s="2">
        <v>38169</v>
      </c>
      <c r="F3515">
        <v>5.315</v>
      </c>
    </row>
    <row r="3516" spans="5:6" ht="12.75">
      <c r="E3516" s="2">
        <v>38170</v>
      </c>
      <c r="F3516">
        <v>5.295</v>
      </c>
    </row>
    <row r="3517" spans="5:6" ht="12.75">
      <c r="E3517" s="2">
        <v>38173</v>
      </c>
      <c r="F3517">
        <v>5.3138</v>
      </c>
    </row>
    <row r="3518" spans="5:6" ht="12.75">
      <c r="E3518" s="2">
        <v>38174</v>
      </c>
      <c r="F3518">
        <v>5.34</v>
      </c>
    </row>
    <row r="3519" spans="5:6" ht="12.75">
      <c r="E3519" s="2">
        <v>38175</v>
      </c>
      <c r="F3519">
        <v>5.32</v>
      </c>
    </row>
    <row r="3520" spans="5:6" ht="12.75">
      <c r="E3520" s="2">
        <v>38176</v>
      </c>
      <c r="F3520">
        <v>5.3125</v>
      </c>
    </row>
    <row r="3521" spans="5:6" ht="12.75">
      <c r="E3521" s="2">
        <v>38177</v>
      </c>
      <c r="F3521">
        <v>5.3225</v>
      </c>
    </row>
    <row r="3522" spans="5:6" ht="12.75">
      <c r="E3522" s="2">
        <v>38180</v>
      </c>
      <c r="F3522">
        <v>5.3225</v>
      </c>
    </row>
    <row r="3523" spans="5:6" ht="12.75">
      <c r="E3523" s="2">
        <v>38181</v>
      </c>
      <c r="F3523">
        <v>5.3775</v>
      </c>
    </row>
    <row r="3524" spans="5:6" ht="12.75">
      <c r="E3524" s="2">
        <v>38182</v>
      </c>
      <c r="F3524">
        <v>5.36</v>
      </c>
    </row>
    <row r="3525" spans="5:6" ht="12.75">
      <c r="E3525" s="2">
        <v>38183</v>
      </c>
      <c r="F3525">
        <v>5.34</v>
      </c>
    </row>
    <row r="3526" spans="5:6" ht="12.75">
      <c r="E3526" s="2">
        <v>38184</v>
      </c>
      <c r="F3526">
        <v>5.27</v>
      </c>
    </row>
    <row r="3527" spans="5:6" ht="12.75">
      <c r="E3527" s="2">
        <v>38187</v>
      </c>
      <c r="F3527">
        <v>5.265</v>
      </c>
    </row>
    <row r="3528" spans="5:6" ht="12.75">
      <c r="E3528" s="2">
        <v>38188</v>
      </c>
      <c r="F3528">
        <v>5.25</v>
      </c>
    </row>
    <row r="3529" spans="5:6" ht="12.75">
      <c r="E3529" s="2">
        <v>38189</v>
      </c>
      <c r="F3529">
        <v>5.3525</v>
      </c>
    </row>
    <row r="3530" spans="5:6" ht="12.75">
      <c r="E3530" s="2">
        <v>38190</v>
      </c>
      <c r="F3530">
        <v>5.38</v>
      </c>
    </row>
    <row r="3531" spans="5:6" ht="12.75">
      <c r="E3531" s="2">
        <v>38191</v>
      </c>
      <c r="F3531">
        <v>5.4087</v>
      </c>
    </row>
    <row r="3532" spans="5:6" ht="12.75">
      <c r="E3532" s="2">
        <v>38194</v>
      </c>
      <c r="F3532">
        <v>5.41</v>
      </c>
    </row>
    <row r="3533" spans="5:6" ht="12.75">
      <c r="E3533" s="2">
        <v>38195</v>
      </c>
      <c r="F3533">
        <v>5.44</v>
      </c>
    </row>
    <row r="3534" spans="5:6" ht="12.75">
      <c r="E3534" s="2">
        <v>38196</v>
      </c>
      <c r="F3534">
        <v>5.4237</v>
      </c>
    </row>
    <row r="3535" spans="5:6" ht="12.75">
      <c r="E3535" s="2">
        <v>38197</v>
      </c>
      <c r="F3535">
        <v>5.44</v>
      </c>
    </row>
    <row r="3536" spans="5:6" ht="12.75">
      <c r="E3536" s="2">
        <v>38198</v>
      </c>
      <c r="F3536">
        <v>5.41</v>
      </c>
    </row>
    <row r="3537" spans="5:6" ht="12.75">
      <c r="E3537" s="2">
        <v>38201</v>
      </c>
      <c r="F3537">
        <v>5.41</v>
      </c>
    </row>
    <row r="3538" spans="5:6" ht="12.75">
      <c r="E3538" s="2">
        <v>38202</v>
      </c>
      <c r="F3538">
        <v>5.41</v>
      </c>
    </row>
    <row r="3539" spans="5:6" ht="12.75">
      <c r="E3539" s="2">
        <v>38203</v>
      </c>
      <c r="F3539">
        <v>5.405</v>
      </c>
    </row>
    <row r="3540" spans="5:6" ht="12.75">
      <c r="E3540" s="2">
        <v>38204</v>
      </c>
      <c r="F3540">
        <v>5.32</v>
      </c>
    </row>
    <row r="3541" spans="5:6" ht="12.75">
      <c r="E3541" s="2">
        <v>38205</v>
      </c>
      <c r="F3541">
        <v>5.23</v>
      </c>
    </row>
    <row r="3542" spans="5:6" ht="12.75">
      <c r="E3542" s="2">
        <v>38208</v>
      </c>
      <c r="F3542">
        <v>5.2625</v>
      </c>
    </row>
    <row r="3543" spans="5:6" ht="12.75">
      <c r="E3543" s="2">
        <v>38209</v>
      </c>
      <c r="F3543">
        <v>5.26</v>
      </c>
    </row>
    <row r="3544" spans="5:6" ht="12.75">
      <c r="E3544" s="2">
        <v>38210</v>
      </c>
      <c r="F3544">
        <v>5.28</v>
      </c>
    </row>
    <row r="3545" spans="5:6" ht="12.75">
      <c r="E3545" s="2">
        <v>38211</v>
      </c>
      <c r="F3545">
        <v>5.2375</v>
      </c>
    </row>
    <row r="3546" spans="5:6" ht="12.75">
      <c r="E3546" s="2">
        <v>38212</v>
      </c>
      <c r="F3546">
        <v>5.22</v>
      </c>
    </row>
    <row r="3547" spans="5:6" ht="12.75">
      <c r="E3547" s="2">
        <v>38215</v>
      </c>
      <c r="F3547">
        <v>5.26</v>
      </c>
    </row>
    <row r="3548" spans="5:6" ht="12.75">
      <c r="E3548" s="2">
        <v>38216</v>
      </c>
      <c r="F3548">
        <v>5.25</v>
      </c>
    </row>
    <row r="3549" spans="5:6" ht="12.75">
      <c r="E3549" s="2">
        <v>38217</v>
      </c>
      <c r="F3549">
        <v>5.2</v>
      </c>
    </row>
    <row r="3550" spans="5:6" ht="12.75">
      <c r="E3550" s="2">
        <v>38218</v>
      </c>
      <c r="F3550">
        <v>5.215</v>
      </c>
    </row>
    <row r="3551" spans="5:6" ht="12.75">
      <c r="E3551" s="2">
        <v>38219</v>
      </c>
      <c r="F3551">
        <v>5.2075</v>
      </c>
    </row>
    <row r="3552" spans="5:6" ht="12.75">
      <c r="E3552" s="2">
        <v>38222</v>
      </c>
      <c r="F3552">
        <v>5.255</v>
      </c>
    </row>
    <row r="3553" spans="5:6" ht="12.75">
      <c r="E3553" s="2">
        <v>38223</v>
      </c>
      <c r="F3553">
        <v>5.2675</v>
      </c>
    </row>
    <row r="3554" spans="5:6" ht="12.75">
      <c r="E3554" s="2">
        <v>38224</v>
      </c>
      <c r="F3554">
        <v>5.23</v>
      </c>
    </row>
    <row r="3555" spans="5:6" ht="12.75">
      <c r="E3555" s="2">
        <v>38225</v>
      </c>
      <c r="F3555">
        <v>5.2425</v>
      </c>
    </row>
    <row r="3556" spans="5:6" ht="12.75">
      <c r="E3556" s="2">
        <v>38226</v>
      </c>
      <c r="F3556">
        <v>5.2125</v>
      </c>
    </row>
    <row r="3557" spans="5:6" ht="12.75">
      <c r="E3557" s="2">
        <v>38229</v>
      </c>
      <c r="F3557">
        <v>5.2125</v>
      </c>
    </row>
    <row r="3558" spans="5:6" ht="12.75">
      <c r="E3558" s="2">
        <v>38230</v>
      </c>
      <c r="F3558">
        <v>5.1663</v>
      </c>
    </row>
    <row r="3559" spans="5:6" ht="12.75">
      <c r="E3559" s="2">
        <v>38231</v>
      </c>
      <c r="F3559">
        <v>5.1425</v>
      </c>
    </row>
    <row r="3560" spans="5:6" ht="12.75">
      <c r="E3560" s="2">
        <v>38232</v>
      </c>
      <c r="F3560">
        <v>5.165</v>
      </c>
    </row>
    <row r="3561" spans="5:6" ht="12.75">
      <c r="E3561" s="2">
        <v>38233</v>
      </c>
      <c r="F3561">
        <v>5.23</v>
      </c>
    </row>
    <row r="3562" spans="5:6" ht="12.75">
      <c r="E3562" s="2">
        <v>38236</v>
      </c>
      <c r="F3562">
        <v>5.1775</v>
      </c>
    </row>
    <row r="3563" spans="5:6" ht="12.75">
      <c r="E3563" s="2">
        <v>38237</v>
      </c>
      <c r="F3563">
        <v>5.2</v>
      </c>
    </row>
    <row r="3564" spans="5:6" ht="12.75">
      <c r="E3564" s="2">
        <v>38238</v>
      </c>
      <c r="F3564">
        <v>5.195</v>
      </c>
    </row>
    <row r="3565" spans="5:6" ht="12.75">
      <c r="E3565" s="2">
        <v>38239</v>
      </c>
      <c r="F3565">
        <v>5.17</v>
      </c>
    </row>
    <row r="3566" spans="5:6" ht="12.75">
      <c r="E3566" s="2">
        <v>38240</v>
      </c>
      <c r="F3566">
        <v>5.1375</v>
      </c>
    </row>
    <row r="3567" spans="5:6" ht="12.75">
      <c r="E3567" s="2">
        <v>38243</v>
      </c>
      <c r="F3567">
        <v>5.155</v>
      </c>
    </row>
    <row r="3568" spans="5:6" ht="12.75">
      <c r="E3568" s="2">
        <v>38244</v>
      </c>
      <c r="F3568">
        <v>5.1275</v>
      </c>
    </row>
    <row r="3569" spans="5:6" ht="12.75">
      <c r="E3569" s="2">
        <v>38245</v>
      </c>
      <c r="F3569">
        <v>5.1613</v>
      </c>
    </row>
    <row r="3570" spans="5:6" ht="12.75">
      <c r="E3570" s="2">
        <v>38246</v>
      </c>
      <c r="F3570">
        <v>5.2013</v>
      </c>
    </row>
    <row r="3571" spans="5:6" ht="12.75">
      <c r="E3571" s="2">
        <v>38247</v>
      </c>
      <c r="F3571">
        <v>5.1825</v>
      </c>
    </row>
    <row r="3572" spans="5:6" ht="12.75">
      <c r="E3572" s="2">
        <v>38250</v>
      </c>
      <c r="F3572">
        <v>5.17</v>
      </c>
    </row>
    <row r="3573" spans="5:6" ht="12.75">
      <c r="E3573" s="2">
        <v>38251</v>
      </c>
      <c r="F3573">
        <v>5.15</v>
      </c>
    </row>
    <row r="3574" spans="5:6" ht="12.75">
      <c r="E3574" s="2">
        <v>38252</v>
      </c>
      <c r="F3574">
        <v>5.11</v>
      </c>
    </row>
    <row r="3575" spans="5:6" ht="12.75">
      <c r="E3575" s="2">
        <v>38253</v>
      </c>
      <c r="F3575">
        <v>5.13</v>
      </c>
    </row>
    <row r="3576" spans="5:6" ht="12.75">
      <c r="E3576" s="2">
        <v>38254</v>
      </c>
      <c r="F3576">
        <v>5.15</v>
      </c>
    </row>
    <row r="3577" spans="5:6" ht="12.75">
      <c r="E3577" s="2">
        <v>38257</v>
      </c>
      <c r="F3577">
        <v>5.1075</v>
      </c>
    </row>
    <row r="3578" spans="5:6" ht="12.75">
      <c r="E3578" s="2">
        <v>38258</v>
      </c>
      <c r="F3578">
        <v>5.1187</v>
      </c>
    </row>
    <row r="3579" spans="5:6" ht="12.75">
      <c r="E3579" s="2">
        <v>38259</v>
      </c>
      <c r="F3579">
        <v>5.07</v>
      </c>
    </row>
    <row r="3580" spans="5:6" ht="12.75">
      <c r="E3580" s="2">
        <v>38260</v>
      </c>
      <c r="F3580">
        <v>5.05</v>
      </c>
    </row>
    <row r="3581" spans="5:6" ht="12.75">
      <c r="E3581" s="2">
        <v>38261</v>
      </c>
      <c r="F3581">
        <v>5.0675</v>
      </c>
    </row>
    <row r="3582" spans="5:6" ht="12.75">
      <c r="E3582" s="2">
        <v>38264</v>
      </c>
      <c r="F3582">
        <v>5.09</v>
      </c>
    </row>
    <row r="3583" spans="5:6" ht="12.75">
      <c r="E3583" s="2">
        <v>38265</v>
      </c>
      <c r="F3583">
        <v>5.06</v>
      </c>
    </row>
    <row r="3584" spans="5:6" ht="12.75">
      <c r="E3584" s="2">
        <v>38266</v>
      </c>
      <c r="F3584">
        <v>5.06</v>
      </c>
    </row>
    <row r="3585" spans="5:6" ht="12.75">
      <c r="E3585" s="2">
        <v>38267</v>
      </c>
      <c r="F3585">
        <v>5.06</v>
      </c>
    </row>
    <row r="3586" spans="5:6" ht="12.75">
      <c r="E3586" s="2">
        <v>38268</v>
      </c>
      <c r="F3586">
        <v>5.01</v>
      </c>
    </row>
    <row r="3587" spans="5:6" ht="12.75">
      <c r="E3587" s="2">
        <v>38271</v>
      </c>
      <c r="F3587">
        <v>5.02</v>
      </c>
    </row>
    <row r="3588" spans="5:6" ht="12.75">
      <c r="E3588" s="2">
        <v>38272</v>
      </c>
      <c r="F3588">
        <v>4.9575</v>
      </c>
    </row>
    <row r="3589" spans="5:6" ht="12.75">
      <c r="E3589" s="2">
        <v>38273</v>
      </c>
      <c r="F3589">
        <v>4.9805</v>
      </c>
    </row>
    <row r="3590" spans="5:6" ht="12.75">
      <c r="E3590" s="2">
        <v>38274</v>
      </c>
      <c r="F3590">
        <v>4.9675</v>
      </c>
    </row>
    <row r="3591" spans="5:6" ht="12.75">
      <c r="E3591" s="2">
        <v>38275</v>
      </c>
      <c r="F3591">
        <v>4.99</v>
      </c>
    </row>
    <row r="3592" spans="5:6" ht="12.75">
      <c r="E3592" s="2">
        <v>38278</v>
      </c>
      <c r="F3592">
        <v>4.9475</v>
      </c>
    </row>
    <row r="3593" spans="5:6" ht="12.75">
      <c r="E3593" s="2">
        <v>38279</v>
      </c>
      <c r="F3593">
        <v>4.95</v>
      </c>
    </row>
    <row r="3594" spans="5:6" ht="12.75">
      <c r="E3594" s="2">
        <v>38280</v>
      </c>
      <c r="F3594">
        <v>4.9</v>
      </c>
    </row>
    <row r="3595" spans="5:6" ht="12.75">
      <c r="E3595" s="2">
        <v>38281</v>
      </c>
      <c r="F3595">
        <v>4.925</v>
      </c>
    </row>
    <row r="3596" spans="5:6" ht="12.75">
      <c r="E3596" s="2">
        <v>38282</v>
      </c>
      <c r="F3596">
        <v>4.8912</v>
      </c>
    </row>
    <row r="3597" spans="5:6" ht="12.75">
      <c r="E3597" s="2">
        <v>38285</v>
      </c>
      <c r="F3597">
        <v>4.86</v>
      </c>
    </row>
    <row r="3598" spans="5:6" ht="12.75">
      <c r="E3598" s="2">
        <v>38286</v>
      </c>
      <c r="F3598">
        <v>4.8825</v>
      </c>
    </row>
    <row r="3599" spans="5:6" ht="12.75">
      <c r="E3599" s="2">
        <v>38287</v>
      </c>
      <c r="F3599">
        <v>4.935</v>
      </c>
    </row>
    <row r="3600" spans="5:6" ht="12.75">
      <c r="E3600" s="2">
        <v>38288</v>
      </c>
      <c r="F3600">
        <v>4.95</v>
      </c>
    </row>
    <row r="3601" spans="5:6" ht="12.75">
      <c r="E3601" s="2">
        <v>38289</v>
      </c>
      <c r="F3601">
        <v>4.9482</v>
      </c>
    </row>
    <row r="3602" spans="5:6" ht="12.75">
      <c r="E3602" s="2">
        <v>38292</v>
      </c>
      <c r="F3602">
        <v>4.9375</v>
      </c>
    </row>
    <row r="3603" spans="5:6" ht="12.75">
      <c r="E3603" s="2">
        <v>38293</v>
      </c>
      <c r="F3603">
        <v>5.0075</v>
      </c>
    </row>
    <row r="3604" spans="5:6" ht="12.75">
      <c r="E3604" s="2">
        <v>38294</v>
      </c>
      <c r="F3604">
        <v>5</v>
      </c>
    </row>
    <row r="3605" spans="5:6" ht="12.75">
      <c r="E3605" s="2">
        <v>38295</v>
      </c>
      <c r="F3605">
        <v>4.999</v>
      </c>
    </row>
    <row r="3606" spans="5:6" ht="12.75">
      <c r="E3606" s="2">
        <v>38296</v>
      </c>
      <c r="F3606">
        <v>5.0525</v>
      </c>
    </row>
    <row r="3607" spans="5:6" ht="12.75">
      <c r="E3607" s="2">
        <v>38299</v>
      </c>
      <c r="F3607">
        <v>5.0385</v>
      </c>
    </row>
    <row r="3608" spans="5:6" ht="12.75">
      <c r="E3608" s="2">
        <v>38300</v>
      </c>
      <c r="F3608">
        <v>5.025</v>
      </c>
    </row>
    <row r="3609" spans="5:6" ht="12.75">
      <c r="E3609" s="2">
        <v>38301</v>
      </c>
      <c r="F3609">
        <v>4.9663</v>
      </c>
    </row>
    <row r="3610" spans="5:6" ht="12.75">
      <c r="E3610" s="2">
        <v>38302</v>
      </c>
      <c r="F3610">
        <v>4.9075</v>
      </c>
    </row>
    <row r="3611" spans="5:6" ht="12.75">
      <c r="E3611" s="2">
        <v>38303</v>
      </c>
      <c r="F3611">
        <v>4.8825</v>
      </c>
    </row>
    <row r="3612" spans="5:6" ht="12.75">
      <c r="E3612" s="2">
        <v>38306</v>
      </c>
      <c r="F3612">
        <v>4.875</v>
      </c>
    </row>
    <row r="3613" spans="5:6" ht="12.75">
      <c r="E3613" s="2">
        <v>38307</v>
      </c>
      <c r="F3613">
        <v>4.8875</v>
      </c>
    </row>
    <row r="3614" spans="5:6" ht="12.75">
      <c r="E3614" s="2">
        <v>38308</v>
      </c>
      <c r="F3614">
        <v>4.916</v>
      </c>
    </row>
    <row r="3615" spans="5:6" ht="12.75">
      <c r="E3615" s="2">
        <v>38309</v>
      </c>
      <c r="F3615">
        <v>4.95</v>
      </c>
    </row>
    <row r="3616" spans="5:6" ht="12.75">
      <c r="E3616" s="2">
        <v>38310</v>
      </c>
      <c r="F3616">
        <v>4.9325</v>
      </c>
    </row>
    <row r="3617" spans="5:6" ht="12.75">
      <c r="E3617" s="2">
        <v>38313</v>
      </c>
      <c r="F3617">
        <v>4.91</v>
      </c>
    </row>
    <row r="3618" spans="5:6" ht="12.75">
      <c r="E3618" s="2">
        <v>38314</v>
      </c>
      <c r="F3618">
        <v>4.865</v>
      </c>
    </row>
    <row r="3619" spans="5:6" ht="12.75">
      <c r="E3619" s="2">
        <v>38315</v>
      </c>
      <c r="F3619">
        <v>4.86</v>
      </c>
    </row>
    <row r="3620" spans="5:6" ht="12.75">
      <c r="E3620" s="2">
        <v>38316</v>
      </c>
      <c r="F3620">
        <v>4.8165</v>
      </c>
    </row>
    <row r="3621" spans="5:6" ht="12.75">
      <c r="E3621" s="2">
        <v>38317</v>
      </c>
      <c r="F3621">
        <v>4.7885</v>
      </c>
    </row>
    <row r="3622" spans="5:6" ht="12.75">
      <c r="E3622" s="2">
        <v>38320</v>
      </c>
      <c r="F3622">
        <v>4.7825</v>
      </c>
    </row>
    <row r="3623" spans="5:6" ht="12.75">
      <c r="E3623" s="2">
        <v>38321</v>
      </c>
      <c r="F3623">
        <v>4.8075</v>
      </c>
    </row>
    <row r="3624" spans="5:6" ht="12.75">
      <c r="E3624" s="2">
        <v>38322</v>
      </c>
      <c r="F3624">
        <v>4.87</v>
      </c>
    </row>
    <row r="3625" spans="5:6" ht="12.75">
      <c r="E3625" s="2">
        <v>38323</v>
      </c>
      <c r="F3625">
        <v>4.8995</v>
      </c>
    </row>
    <row r="3626" spans="5:6" ht="12.75">
      <c r="E3626" s="2">
        <v>38324</v>
      </c>
      <c r="F3626">
        <v>4.86</v>
      </c>
    </row>
    <row r="3627" spans="5:6" ht="12.75">
      <c r="E3627" s="2">
        <v>38327</v>
      </c>
      <c r="F3627">
        <v>4.82</v>
      </c>
    </row>
    <row r="3628" spans="5:6" ht="12.75">
      <c r="E3628" s="2">
        <v>38328</v>
      </c>
      <c r="F3628">
        <v>4.7987</v>
      </c>
    </row>
    <row r="3629" spans="5:6" ht="12.75">
      <c r="E3629" s="2">
        <v>38329</v>
      </c>
      <c r="F3629">
        <v>4.795</v>
      </c>
    </row>
    <row r="3630" spans="5:6" ht="12.75">
      <c r="E3630" s="2">
        <v>38330</v>
      </c>
      <c r="F3630">
        <v>4.7968</v>
      </c>
    </row>
    <row r="3631" spans="5:6" ht="12.75">
      <c r="E3631" s="2">
        <v>38331</v>
      </c>
      <c r="F3631">
        <v>4.7975</v>
      </c>
    </row>
    <row r="3632" spans="5:6" ht="12.75">
      <c r="E3632" s="2">
        <v>38334</v>
      </c>
      <c r="F3632">
        <v>4.7937</v>
      </c>
    </row>
    <row r="3633" spans="5:6" ht="12.75">
      <c r="E3633" s="2">
        <v>38335</v>
      </c>
      <c r="F3633">
        <v>4.805</v>
      </c>
    </row>
    <row r="3634" spans="5:6" ht="12.75">
      <c r="E3634" s="2">
        <v>38336</v>
      </c>
      <c r="F3634">
        <v>4.7725</v>
      </c>
    </row>
    <row r="3635" spans="5:6" ht="12.75">
      <c r="E3635" s="2">
        <v>38337</v>
      </c>
      <c r="F3635">
        <v>4.8813</v>
      </c>
    </row>
    <row r="3636" spans="5:6" ht="12.75">
      <c r="E3636" s="2">
        <v>38338</v>
      </c>
      <c r="F3636">
        <v>4.9075</v>
      </c>
    </row>
    <row r="3637" spans="5:6" ht="12.75">
      <c r="E3637" s="2">
        <v>38341</v>
      </c>
      <c r="F3637">
        <v>4.8888</v>
      </c>
    </row>
    <row r="3638" spans="5:6" ht="12.75">
      <c r="E3638" s="2">
        <v>38342</v>
      </c>
      <c r="F3638">
        <v>4.895</v>
      </c>
    </row>
    <row r="3639" spans="5:6" ht="12.75">
      <c r="E3639" s="2">
        <v>38343</v>
      </c>
      <c r="F3639">
        <v>4.897</v>
      </c>
    </row>
    <row r="3640" spans="5:6" ht="12.75">
      <c r="E3640" s="2">
        <v>38344</v>
      </c>
      <c r="F3640">
        <v>4.897</v>
      </c>
    </row>
    <row r="3641" spans="5:6" ht="12.75">
      <c r="E3641" s="2">
        <v>38345</v>
      </c>
      <c r="F3641">
        <v>4.897</v>
      </c>
    </row>
    <row r="3642" spans="5:6" ht="12.75">
      <c r="E3642" s="2">
        <v>38348</v>
      </c>
      <c r="F3642">
        <v>4.897</v>
      </c>
    </row>
    <row r="3643" spans="5:6" ht="12.75">
      <c r="E3643" s="2">
        <v>38349</v>
      </c>
      <c r="F3643">
        <v>4.897</v>
      </c>
    </row>
    <row r="3644" spans="5:6" ht="12.75">
      <c r="E3644" s="2">
        <v>38350</v>
      </c>
      <c r="F3644">
        <v>4.8687</v>
      </c>
    </row>
    <row r="3645" spans="5:6" ht="12.75">
      <c r="E3645" s="2">
        <v>38351</v>
      </c>
      <c r="F3645">
        <v>4.855</v>
      </c>
    </row>
    <row r="3646" spans="5:6" ht="12.75">
      <c r="E3646" s="2">
        <v>38352</v>
      </c>
      <c r="F3646">
        <v>4.8375</v>
      </c>
    </row>
    <row r="3647" spans="5:6" ht="12.75">
      <c r="E3647" s="2">
        <v>38355</v>
      </c>
      <c r="F3647">
        <v>4.84</v>
      </c>
    </row>
    <row r="3648" spans="5:6" ht="12.75">
      <c r="E3648" s="2">
        <v>38356</v>
      </c>
      <c r="F3648">
        <v>4.8175</v>
      </c>
    </row>
    <row r="3649" spans="5:6" ht="12.75">
      <c r="E3649" s="2">
        <v>38357</v>
      </c>
      <c r="F3649">
        <v>4.8325</v>
      </c>
    </row>
    <row r="3650" spans="5:6" ht="12.75">
      <c r="E3650" s="2">
        <v>38358</v>
      </c>
      <c r="F3650">
        <v>4.8125</v>
      </c>
    </row>
    <row r="3651" spans="5:6" ht="12.75">
      <c r="E3651" s="2">
        <v>38359</v>
      </c>
      <c r="F3651">
        <v>4.815</v>
      </c>
    </row>
    <row r="3652" spans="5:6" ht="12.75">
      <c r="E3652" s="2">
        <v>38362</v>
      </c>
      <c r="F3652">
        <v>4.79</v>
      </c>
    </row>
    <row r="3653" spans="5:6" ht="12.75">
      <c r="E3653" s="2">
        <v>38363</v>
      </c>
      <c r="F3653">
        <v>4.795</v>
      </c>
    </row>
    <row r="3654" spans="5:6" ht="12.75">
      <c r="E3654" s="2">
        <v>38364</v>
      </c>
      <c r="F3654">
        <v>4.7875</v>
      </c>
    </row>
    <row r="3655" spans="5:6" ht="12.75">
      <c r="E3655" s="2">
        <v>38365</v>
      </c>
      <c r="F3655">
        <v>4.7375</v>
      </c>
    </row>
    <row r="3656" spans="5:6" ht="12.75">
      <c r="E3656" s="2">
        <v>38366</v>
      </c>
      <c r="F3656">
        <v>4.755</v>
      </c>
    </row>
    <row r="3657" spans="5:6" ht="12.75">
      <c r="E3657" s="2">
        <v>38369</v>
      </c>
      <c r="F3657">
        <v>4.745</v>
      </c>
    </row>
    <row r="3658" spans="5:6" ht="12.75">
      <c r="E3658" s="2">
        <v>38370</v>
      </c>
      <c r="F3658">
        <v>4.84</v>
      </c>
    </row>
    <row r="3659" spans="5:6" ht="12.75">
      <c r="E3659" s="2">
        <v>38371</v>
      </c>
      <c r="F3659">
        <v>4.87</v>
      </c>
    </row>
    <row r="3660" spans="5:6" ht="12.75">
      <c r="E3660" s="2">
        <v>38372</v>
      </c>
      <c r="F3660">
        <v>4.88</v>
      </c>
    </row>
    <row r="3661" spans="5:6" ht="12.75">
      <c r="E3661" s="2">
        <v>38373</v>
      </c>
      <c r="F3661">
        <v>4.84</v>
      </c>
    </row>
    <row r="3662" spans="5:6" ht="12.75">
      <c r="E3662" s="2">
        <v>38376</v>
      </c>
      <c r="F3662">
        <v>4.845</v>
      </c>
    </row>
    <row r="3663" spans="5:6" ht="12.75">
      <c r="E3663" s="2">
        <v>38377</v>
      </c>
      <c r="F3663">
        <v>4.855</v>
      </c>
    </row>
    <row r="3664" spans="5:6" ht="12.75">
      <c r="E3664" s="2">
        <v>38378</v>
      </c>
      <c r="F3664">
        <v>4.8625</v>
      </c>
    </row>
    <row r="3665" spans="5:6" ht="12.75">
      <c r="E3665" s="2">
        <v>38379</v>
      </c>
      <c r="F3665">
        <v>4.9</v>
      </c>
    </row>
    <row r="3666" spans="5:6" ht="12.75">
      <c r="E3666" s="2">
        <v>38380</v>
      </c>
      <c r="F3666">
        <v>4.87</v>
      </c>
    </row>
    <row r="3667" spans="5:6" ht="12.75">
      <c r="E3667" s="2">
        <v>38383</v>
      </c>
      <c r="F3667">
        <v>4.8875</v>
      </c>
    </row>
    <row r="3668" spans="5:6" ht="12.75">
      <c r="E3668" s="2">
        <v>38384</v>
      </c>
      <c r="F3668">
        <v>4.8675</v>
      </c>
    </row>
    <row r="3669" spans="5:6" ht="12.75">
      <c r="E3669" s="2">
        <v>38385</v>
      </c>
      <c r="F3669">
        <v>4.8763</v>
      </c>
    </row>
    <row r="3670" spans="5:6" ht="12.75">
      <c r="E3670" s="2">
        <v>38386</v>
      </c>
      <c r="F3670">
        <v>4.905</v>
      </c>
    </row>
    <row r="3671" spans="5:6" ht="12.75">
      <c r="E3671" s="2">
        <v>38387</v>
      </c>
      <c r="F3671">
        <v>4.8977</v>
      </c>
    </row>
    <row r="3672" spans="5:6" ht="12.75">
      <c r="E3672" s="2">
        <v>38390</v>
      </c>
      <c r="F3672">
        <v>4.8925</v>
      </c>
    </row>
    <row r="3673" spans="5:6" ht="12.75">
      <c r="E3673" s="2">
        <v>38391</v>
      </c>
      <c r="F3673">
        <v>4.9125</v>
      </c>
    </row>
    <row r="3674" spans="5:6" ht="12.75">
      <c r="E3674" s="2">
        <v>38392</v>
      </c>
      <c r="F3674">
        <v>4.95</v>
      </c>
    </row>
    <row r="3675" spans="5:6" ht="12.75">
      <c r="E3675" s="2">
        <v>38393</v>
      </c>
      <c r="F3675">
        <v>4.9187</v>
      </c>
    </row>
    <row r="3676" spans="5:6" ht="12.75">
      <c r="E3676" s="2">
        <v>38394</v>
      </c>
      <c r="F3676">
        <v>4.9312</v>
      </c>
    </row>
    <row r="3677" spans="5:6" ht="12.75">
      <c r="E3677" s="2">
        <v>38397</v>
      </c>
      <c r="F3677">
        <v>4.9775</v>
      </c>
    </row>
    <row r="3678" spans="5:6" ht="12.75">
      <c r="E3678" s="2">
        <v>38398</v>
      </c>
      <c r="F3678">
        <v>4.985</v>
      </c>
    </row>
    <row r="3679" spans="5:6" ht="12.75">
      <c r="E3679" s="2">
        <v>38399</v>
      </c>
      <c r="F3679">
        <v>4.955</v>
      </c>
    </row>
    <row r="3680" spans="5:6" ht="12.75">
      <c r="E3680" s="2">
        <v>38400</v>
      </c>
      <c r="F3680">
        <v>4.978</v>
      </c>
    </row>
    <row r="3681" spans="5:6" ht="12.75">
      <c r="E3681" s="2">
        <v>38401</v>
      </c>
      <c r="F3681">
        <v>5.0113</v>
      </c>
    </row>
    <row r="3682" spans="5:6" ht="12.75">
      <c r="E3682" s="2">
        <v>38404</v>
      </c>
      <c r="F3682">
        <v>5.0375</v>
      </c>
    </row>
    <row r="3683" spans="5:6" ht="12.75">
      <c r="E3683" s="2">
        <v>38405</v>
      </c>
      <c r="F3683">
        <v>5.0512</v>
      </c>
    </row>
    <row r="3684" spans="5:6" ht="12.75">
      <c r="E3684" s="2">
        <v>38406</v>
      </c>
      <c r="F3684">
        <v>5.1025</v>
      </c>
    </row>
    <row r="3685" spans="5:6" ht="12.75">
      <c r="E3685" s="2">
        <v>38407</v>
      </c>
      <c r="F3685">
        <v>5.145</v>
      </c>
    </row>
    <row r="3686" spans="5:6" ht="12.75">
      <c r="E3686" s="2">
        <v>38408</v>
      </c>
      <c r="F3686">
        <v>5.135</v>
      </c>
    </row>
    <row r="3687" spans="5:6" ht="12.75">
      <c r="E3687" s="2">
        <v>38411</v>
      </c>
      <c r="F3687">
        <v>5.119</v>
      </c>
    </row>
    <row r="3688" spans="5:6" ht="12.75">
      <c r="E3688" s="2">
        <v>38412</v>
      </c>
      <c r="F3688">
        <v>5.16</v>
      </c>
    </row>
    <row r="3689" spans="5:6" ht="12.75">
      <c r="E3689" s="2">
        <v>38413</v>
      </c>
      <c r="F3689">
        <v>5.1873</v>
      </c>
    </row>
    <row r="3690" spans="5:6" ht="12.75">
      <c r="E3690" s="2">
        <v>38414</v>
      </c>
      <c r="F3690">
        <v>5.1637</v>
      </c>
    </row>
    <row r="3691" spans="5:6" ht="12.75">
      <c r="E3691" s="2">
        <v>38415</v>
      </c>
      <c r="F3691">
        <v>5.1425</v>
      </c>
    </row>
    <row r="3692" spans="5:6" ht="12.75">
      <c r="E3692" s="2">
        <v>38418</v>
      </c>
      <c r="F3692">
        <v>5.165</v>
      </c>
    </row>
    <row r="3693" spans="5:6" ht="12.75">
      <c r="E3693" s="2">
        <v>38419</v>
      </c>
      <c r="F3693">
        <v>5.165</v>
      </c>
    </row>
    <row r="3694" spans="5:6" ht="12.75">
      <c r="E3694" s="2">
        <v>38420</v>
      </c>
      <c r="F3694">
        <v>5.1713</v>
      </c>
    </row>
    <row r="3695" spans="5:6" ht="12.75">
      <c r="E3695" s="2">
        <v>38421</v>
      </c>
      <c r="F3695">
        <v>5.1915</v>
      </c>
    </row>
    <row r="3696" spans="5:6" ht="12.75">
      <c r="E3696" s="2">
        <v>38422</v>
      </c>
      <c r="F3696">
        <v>5.173</v>
      </c>
    </row>
    <row r="3697" spans="5:6" ht="12.75">
      <c r="E3697" s="2">
        <v>38425</v>
      </c>
      <c r="F3697">
        <v>5.1512</v>
      </c>
    </row>
    <row r="3698" spans="5:6" ht="12.75">
      <c r="E3698" s="2">
        <v>38426</v>
      </c>
      <c r="F3698">
        <v>5.1375</v>
      </c>
    </row>
    <row r="3699" spans="5:6" ht="12.75">
      <c r="E3699" s="2">
        <v>38427</v>
      </c>
      <c r="F3699">
        <v>5.1025</v>
      </c>
    </row>
    <row r="3700" spans="5:6" ht="12.75">
      <c r="E3700" s="2">
        <v>38428</v>
      </c>
      <c r="F3700">
        <v>5.1025</v>
      </c>
    </row>
    <row r="3701" spans="5:6" ht="12.75">
      <c r="E3701" s="2">
        <v>38429</v>
      </c>
      <c r="F3701">
        <v>5.1325</v>
      </c>
    </row>
    <row r="3702" spans="5:6" ht="12.75">
      <c r="E3702" s="2">
        <v>38432</v>
      </c>
      <c r="F3702">
        <v>5.1275</v>
      </c>
    </row>
    <row r="3703" spans="5:6" ht="12.75">
      <c r="E3703" s="2">
        <v>38433</v>
      </c>
      <c r="F3703">
        <v>5.085</v>
      </c>
    </row>
    <row r="3704" spans="5:6" ht="12.75">
      <c r="E3704" s="2">
        <v>38434</v>
      </c>
      <c r="F3704">
        <v>5.1237</v>
      </c>
    </row>
    <row r="3705" spans="5:6" ht="12.75">
      <c r="E3705" s="2">
        <v>38435</v>
      </c>
      <c r="F3705">
        <v>5.12</v>
      </c>
    </row>
    <row r="3706" spans="5:6" ht="12.75">
      <c r="E3706" s="2">
        <v>38436</v>
      </c>
      <c r="F3706">
        <v>5.125</v>
      </c>
    </row>
    <row r="3707" spans="5:6" ht="12.75">
      <c r="E3707" s="2">
        <v>38439</v>
      </c>
      <c r="F3707">
        <v>5.1225</v>
      </c>
    </row>
    <row r="3708" spans="5:6" ht="12.75">
      <c r="E3708" s="2">
        <v>38440</v>
      </c>
      <c r="F3708">
        <v>5.1125</v>
      </c>
    </row>
    <row r="3709" spans="5:6" ht="12.75">
      <c r="E3709" s="2">
        <v>38441</v>
      </c>
      <c r="F3709">
        <v>5.0763</v>
      </c>
    </row>
    <row r="3710" spans="5:6" ht="12.75">
      <c r="E3710" s="2">
        <v>38442</v>
      </c>
      <c r="F3710">
        <v>5.035</v>
      </c>
    </row>
    <row r="3711" spans="5:6" ht="12.75">
      <c r="E3711" s="2">
        <v>38443</v>
      </c>
      <c r="F3711">
        <v>5.045</v>
      </c>
    </row>
    <row r="3712" spans="5:6" ht="12.75">
      <c r="E3712" s="2">
        <v>38446</v>
      </c>
      <c r="F3712">
        <v>5.005</v>
      </c>
    </row>
    <row r="3713" spans="5:6" ht="12.75">
      <c r="E3713" s="2">
        <v>38447</v>
      </c>
      <c r="F3713">
        <v>5.015</v>
      </c>
    </row>
    <row r="3714" spans="5:6" ht="12.75">
      <c r="E3714" s="2">
        <v>38448</v>
      </c>
      <c r="F3714">
        <v>5.0075</v>
      </c>
    </row>
    <row r="3715" spans="5:6" ht="12.75">
      <c r="E3715" s="2">
        <v>38449</v>
      </c>
      <c r="F3715">
        <v>4.965</v>
      </c>
    </row>
    <row r="3716" spans="5:6" ht="12.75">
      <c r="E3716" s="2">
        <v>38450</v>
      </c>
      <c r="F3716">
        <v>5.0037</v>
      </c>
    </row>
    <row r="3717" spans="5:6" ht="12.75">
      <c r="E3717" s="2">
        <v>38453</v>
      </c>
      <c r="F3717">
        <v>4.985</v>
      </c>
    </row>
    <row r="3718" spans="5:6" ht="12.75">
      <c r="E3718" s="2">
        <v>38454</v>
      </c>
      <c r="F3718">
        <v>4.985</v>
      </c>
    </row>
    <row r="3719" spans="5:6" ht="12.75">
      <c r="E3719" s="2">
        <v>38455</v>
      </c>
      <c r="F3719">
        <v>4.945</v>
      </c>
    </row>
    <row r="3720" spans="5:6" ht="12.75">
      <c r="E3720" s="2">
        <v>38456</v>
      </c>
      <c r="F3720">
        <v>4.9525</v>
      </c>
    </row>
    <row r="3721" spans="5:6" ht="12.75">
      <c r="E3721" s="2">
        <v>38457</v>
      </c>
      <c r="F3721">
        <v>4.9275</v>
      </c>
    </row>
    <row r="3722" spans="5:6" ht="12.75">
      <c r="E3722" s="2">
        <v>38460</v>
      </c>
      <c r="F3722">
        <v>4.9025</v>
      </c>
    </row>
    <row r="3723" spans="5:6" ht="12.75">
      <c r="E3723" s="2">
        <v>38461</v>
      </c>
      <c r="F3723">
        <v>4.9425</v>
      </c>
    </row>
    <row r="3724" spans="5:6" ht="12.75">
      <c r="E3724" s="2">
        <v>38462</v>
      </c>
      <c r="F3724">
        <v>4.97</v>
      </c>
    </row>
    <row r="3725" spans="5:6" ht="12.75">
      <c r="E3725" s="2">
        <v>38463</v>
      </c>
      <c r="F3725">
        <v>4.9462</v>
      </c>
    </row>
    <row r="3726" spans="5:6" ht="12.75">
      <c r="E3726" s="2">
        <v>38464</v>
      </c>
      <c r="F3726">
        <v>4.93</v>
      </c>
    </row>
    <row r="3727" spans="5:6" ht="12.75">
      <c r="E3727" s="2">
        <v>38467</v>
      </c>
      <c r="F3727">
        <v>4.9275</v>
      </c>
    </row>
    <row r="3728" spans="5:6" ht="12.75">
      <c r="E3728" s="2">
        <v>38468</v>
      </c>
      <c r="F3728">
        <v>4.915</v>
      </c>
    </row>
    <row r="3729" spans="5:6" ht="12.75">
      <c r="E3729" s="2">
        <v>38469</v>
      </c>
      <c r="F3729">
        <v>4.895</v>
      </c>
    </row>
    <row r="3730" spans="5:6" ht="12.75">
      <c r="E3730" s="2">
        <v>38470</v>
      </c>
      <c r="F3730">
        <v>4.8625</v>
      </c>
    </row>
    <row r="3731" spans="5:6" ht="12.75">
      <c r="E3731" s="2">
        <v>38471</v>
      </c>
      <c r="F3731">
        <v>4.8725</v>
      </c>
    </row>
    <row r="3732" spans="5:6" ht="12.75">
      <c r="E3732" s="2">
        <v>38474</v>
      </c>
      <c r="F3732">
        <v>4.8725</v>
      </c>
    </row>
    <row r="3733" spans="5:6" ht="12.75">
      <c r="E3733" s="2">
        <v>38475</v>
      </c>
      <c r="F3733">
        <v>4.8462</v>
      </c>
    </row>
    <row r="3734" spans="5:6" ht="12.75">
      <c r="E3734" s="2">
        <v>38476</v>
      </c>
      <c r="F3734">
        <v>4.85</v>
      </c>
    </row>
    <row r="3735" spans="5:6" ht="12.75">
      <c r="E3735" s="2">
        <v>38477</v>
      </c>
      <c r="F3735">
        <v>4.835</v>
      </c>
    </row>
    <row r="3736" spans="5:6" ht="12.75">
      <c r="E3736" s="2">
        <v>38478</v>
      </c>
      <c r="F3736">
        <v>4.8575</v>
      </c>
    </row>
    <row r="3737" spans="5:6" ht="12.75">
      <c r="E3737" s="2">
        <v>38481</v>
      </c>
      <c r="F3737">
        <v>4.8188</v>
      </c>
    </row>
    <row r="3738" spans="5:6" ht="12.75">
      <c r="E3738" s="2">
        <v>38482</v>
      </c>
      <c r="F3738">
        <v>4.805</v>
      </c>
    </row>
    <row r="3739" spans="5:6" ht="12.75">
      <c r="E3739" s="2">
        <v>38483</v>
      </c>
      <c r="F3739">
        <v>4.7075</v>
      </c>
    </row>
    <row r="3740" spans="5:6" ht="12.75">
      <c r="E3740" s="2">
        <v>38484</v>
      </c>
      <c r="F3740">
        <v>4.7</v>
      </c>
    </row>
    <row r="3741" spans="5:6" ht="12.75">
      <c r="E3741" s="2">
        <v>38485</v>
      </c>
      <c r="F3741">
        <v>4.6375</v>
      </c>
    </row>
    <row r="3742" spans="5:6" ht="12.75">
      <c r="E3742" s="2">
        <v>38488</v>
      </c>
      <c r="F3742">
        <v>4.6412</v>
      </c>
    </row>
    <row r="3743" spans="5:6" ht="12.75">
      <c r="E3743" s="2">
        <v>38489</v>
      </c>
      <c r="F3743">
        <v>4.6425</v>
      </c>
    </row>
    <row r="3744" spans="5:6" ht="12.75">
      <c r="E3744" s="2">
        <v>38490</v>
      </c>
      <c r="F3744">
        <v>4.635</v>
      </c>
    </row>
    <row r="3745" spans="5:6" ht="12.75">
      <c r="E3745" s="2">
        <v>38491</v>
      </c>
      <c r="F3745">
        <v>4.6637</v>
      </c>
    </row>
    <row r="3746" spans="5:6" ht="12.75">
      <c r="E3746" s="2">
        <v>38492</v>
      </c>
      <c r="F3746">
        <v>4.6563</v>
      </c>
    </row>
    <row r="3747" spans="5:6" ht="12.75">
      <c r="E3747" s="2">
        <v>38495</v>
      </c>
      <c r="F3747">
        <v>4.625</v>
      </c>
    </row>
    <row r="3748" spans="5:6" ht="12.75">
      <c r="E3748" s="2">
        <v>38496</v>
      </c>
      <c r="F3748">
        <v>4.595</v>
      </c>
    </row>
    <row r="3749" spans="5:6" ht="12.75">
      <c r="E3749" s="2">
        <v>38497</v>
      </c>
      <c r="F3749">
        <v>4.615</v>
      </c>
    </row>
    <row r="3750" spans="5:6" ht="12.75">
      <c r="E3750" s="2">
        <v>38498</v>
      </c>
      <c r="F3750">
        <v>4.64</v>
      </c>
    </row>
    <row r="3751" spans="5:6" ht="12.75">
      <c r="E3751" s="2">
        <v>38499</v>
      </c>
      <c r="F3751">
        <v>4.645</v>
      </c>
    </row>
    <row r="3752" spans="5:6" ht="12.75">
      <c r="E3752" s="2">
        <v>38502</v>
      </c>
      <c r="F3752">
        <v>4.645</v>
      </c>
    </row>
    <row r="3753" spans="5:6" ht="12.75">
      <c r="E3753" s="2">
        <v>38503</v>
      </c>
      <c r="F3753">
        <v>4.585</v>
      </c>
    </row>
    <row r="3754" spans="5:6" ht="12.75">
      <c r="E3754" s="2">
        <v>38504</v>
      </c>
      <c r="F3754">
        <v>4.545</v>
      </c>
    </row>
    <row r="3755" spans="5:6" ht="12.75">
      <c r="E3755" s="2">
        <v>38505</v>
      </c>
      <c r="F3755">
        <v>4.535</v>
      </c>
    </row>
    <row r="3756" spans="5:6" ht="12.75">
      <c r="E3756" s="2">
        <v>38506</v>
      </c>
      <c r="F3756">
        <v>4.5412</v>
      </c>
    </row>
    <row r="3757" spans="5:6" ht="12.75">
      <c r="E3757" s="2">
        <v>38509</v>
      </c>
      <c r="F3757">
        <v>4.565</v>
      </c>
    </row>
    <row r="3758" spans="5:6" ht="12.75">
      <c r="E3758" s="2">
        <v>38510</v>
      </c>
      <c r="F3758">
        <v>4.535</v>
      </c>
    </row>
    <row r="3759" spans="5:6" ht="12.75">
      <c r="E3759" s="2">
        <v>38511</v>
      </c>
      <c r="F3759">
        <v>4.535</v>
      </c>
    </row>
    <row r="3760" spans="5:6" ht="12.75">
      <c r="E3760" s="2">
        <v>38512</v>
      </c>
      <c r="F3760">
        <v>4.5651</v>
      </c>
    </row>
    <row r="3761" spans="5:6" ht="12.75">
      <c r="E3761" s="2">
        <v>38513</v>
      </c>
      <c r="F3761">
        <v>4.575</v>
      </c>
    </row>
    <row r="3762" spans="5:6" ht="12.75">
      <c r="E3762" s="2">
        <v>38516</v>
      </c>
      <c r="F3762">
        <v>4.5913</v>
      </c>
    </row>
    <row r="3763" spans="5:6" ht="12.75">
      <c r="E3763" s="2">
        <v>38517</v>
      </c>
      <c r="F3763">
        <v>4.6451</v>
      </c>
    </row>
    <row r="3764" spans="5:6" ht="12.75">
      <c r="E3764" s="2">
        <v>38518</v>
      </c>
      <c r="F3764">
        <v>4.655</v>
      </c>
    </row>
    <row r="3765" spans="5:6" ht="12.75">
      <c r="E3765" s="2">
        <v>38519</v>
      </c>
      <c r="F3765">
        <v>4.65</v>
      </c>
    </row>
    <row r="3766" spans="5:6" ht="12.75">
      <c r="E3766" s="2">
        <v>38520</v>
      </c>
      <c r="F3766">
        <v>4.6451</v>
      </c>
    </row>
    <row r="3767" spans="5:6" ht="12.75">
      <c r="E3767" s="2">
        <v>38523</v>
      </c>
      <c r="F3767">
        <v>4.6551</v>
      </c>
    </row>
    <row r="3768" spans="5:6" ht="12.75">
      <c r="E3768" s="2">
        <v>38524</v>
      </c>
      <c r="F3768">
        <v>4.6151</v>
      </c>
    </row>
    <row r="3769" spans="5:6" ht="12.75">
      <c r="E3769" s="2">
        <v>38525</v>
      </c>
      <c r="F3769">
        <v>4.4851</v>
      </c>
    </row>
    <row r="3770" spans="5:6" ht="12.75">
      <c r="E3770" s="2">
        <v>38526</v>
      </c>
      <c r="F3770">
        <v>4.465</v>
      </c>
    </row>
    <row r="3771" spans="5:6" ht="12.75">
      <c r="E3771" s="2">
        <v>38527</v>
      </c>
      <c r="F3771">
        <v>4.445</v>
      </c>
    </row>
    <row r="3772" spans="5:6" ht="12.75">
      <c r="E3772" s="2">
        <v>38530</v>
      </c>
      <c r="F3772">
        <v>4.4251</v>
      </c>
    </row>
    <row r="3773" spans="5:6" ht="12.75">
      <c r="E3773" s="2">
        <v>38531</v>
      </c>
      <c r="F3773">
        <v>4.445</v>
      </c>
    </row>
    <row r="3774" spans="5:6" ht="12.75">
      <c r="E3774" s="2">
        <v>38532</v>
      </c>
      <c r="F3774">
        <v>4.4351</v>
      </c>
    </row>
    <row r="3775" spans="5:6" ht="12.75">
      <c r="E3775" s="2">
        <v>38533</v>
      </c>
      <c r="F3775">
        <v>4.3551</v>
      </c>
    </row>
    <row r="3776" spans="5:6" ht="12.75">
      <c r="E3776" s="2">
        <v>38534</v>
      </c>
      <c r="F3776">
        <v>4.375</v>
      </c>
    </row>
    <row r="3777" spans="5:6" ht="12.75">
      <c r="E3777" s="2">
        <v>38537</v>
      </c>
      <c r="F3777">
        <v>4.4051</v>
      </c>
    </row>
    <row r="3778" spans="5:6" ht="12.75">
      <c r="E3778" s="2">
        <v>38538</v>
      </c>
      <c r="F3778">
        <v>4.47</v>
      </c>
    </row>
    <row r="3779" spans="5:6" ht="12.75">
      <c r="E3779" s="2">
        <v>38539</v>
      </c>
      <c r="F3779">
        <v>4.425</v>
      </c>
    </row>
    <row r="3780" spans="5:6" ht="12.75">
      <c r="E3780" s="2">
        <v>38540</v>
      </c>
      <c r="F3780">
        <v>4.3251</v>
      </c>
    </row>
    <row r="3781" spans="5:6" ht="12.75">
      <c r="E3781" s="2">
        <v>38541</v>
      </c>
      <c r="F3781">
        <v>4.3551</v>
      </c>
    </row>
    <row r="3782" spans="5:6" ht="12.75">
      <c r="E3782" s="2">
        <v>38544</v>
      </c>
      <c r="F3782">
        <v>4.39</v>
      </c>
    </row>
    <row r="3783" spans="5:6" ht="12.75">
      <c r="E3783" s="2">
        <v>38545</v>
      </c>
      <c r="F3783">
        <v>4.4151</v>
      </c>
    </row>
    <row r="3784" spans="5:6" ht="12.75">
      <c r="E3784" s="2">
        <v>38546</v>
      </c>
      <c r="F3784">
        <v>4.3851</v>
      </c>
    </row>
    <row r="3785" spans="5:6" ht="12.75">
      <c r="E3785" s="2">
        <v>38547</v>
      </c>
      <c r="F3785">
        <v>4.395</v>
      </c>
    </row>
    <row r="3786" spans="5:6" ht="12.75">
      <c r="E3786" s="2">
        <v>38548</v>
      </c>
      <c r="F3786">
        <v>4.385</v>
      </c>
    </row>
    <row r="3787" spans="5:6" ht="12.75">
      <c r="E3787" s="2">
        <v>38551</v>
      </c>
      <c r="F3787">
        <v>4.405</v>
      </c>
    </row>
    <row r="3788" spans="5:6" ht="12.75">
      <c r="E3788" s="2">
        <v>38552</v>
      </c>
      <c r="F3788">
        <v>4.3713</v>
      </c>
    </row>
    <row r="3789" spans="5:6" ht="12.75">
      <c r="E3789" s="2">
        <v>38553</v>
      </c>
      <c r="F3789">
        <v>4.3763</v>
      </c>
    </row>
    <row r="3790" spans="5:6" ht="12.75">
      <c r="E3790" s="2">
        <v>38554</v>
      </c>
      <c r="F3790">
        <v>4.43</v>
      </c>
    </row>
    <row r="3791" spans="5:6" ht="12.75">
      <c r="E3791" s="2">
        <v>38555</v>
      </c>
      <c r="F3791">
        <v>4.3875</v>
      </c>
    </row>
    <row r="3792" spans="5:6" ht="12.75">
      <c r="E3792" s="2">
        <v>38558</v>
      </c>
      <c r="F3792">
        <v>4.3737</v>
      </c>
    </row>
    <row r="3793" spans="5:6" ht="12.75">
      <c r="E3793" s="2">
        <v>38559</v>
      </c>
      <c r="F3793">
        <v>4.408</v>
      </c>
    </row>
    <row r="3794" spans="5:6" ht="12.75">
      <c r="E3794" s="2">
        <v>38560</v>
      </c>
      <c r="F3794">
        <v>4.3988</v>
      </c>
    </row>
    <row r="3795" spans="5:6" ht="12.75">
      <c r="E3795" s="2">
        <v>38561</v>
      </c>
      <c r="F3795">
        <v>4.42</v>
      </c>
    </row>
    <row r="3796" spans="5:6" ht="12.75">
      <c r="E3796" s="2">
        <v>38562</v>
      </c>
      <c r="F3796">
        <v>4.4537</v>
      </c>
    </row>
    <row r="3797" spans="5:6" ht="12.75">
      <c r="E3797" s="2">
        <v>38565</v>
      </c>
      <c r="F3797">
        <v>4.5175</v>
      </c>
    </row>
    <row r="3798" spans="5:6" ht="12.75">
      <c r="E3798" s="2">
        <v>38566</v>
      </c>
      <c r="F3798">
        <v>4.5275</v>
      </c>
    </row>
    <row r="3799" spans="5:6" ht="12.75">
      <c r="E3799" s="2">
        <v>38567</v>
      </c>
      <c r="F3799">
        <v>4.5375</v>
      </c>
    </row>
    <row r="3800" spans="5:6" ht="12.75">
      <c r="E3800" s="2">
        <v>38568</v>
      </c>
      <c r="F3800">
        <v>4.4987</v>
      </c>
    </row>
    <row r="3801" spans="5:6" ht="12.75">
      <c r="E3801" s="2">
        <v>38569</v>
      </c>
      <c r="F3801">
        <v>4.5413</v>
      </c>
    </row>
    <row r="3802" spans="5:6" ht="12.75">
      <c r="E3802" s="2">
        <v>38572</v>
      </c>
      <c r="F3802">
        <v>4.5425</v>
      </c>
    </row>
    <row r="3803" spans="5:6" ht="12.75">
      <c r="E3803" s="2">
        <v>38573</v>
      </c>
      <c r="F3803">
        <v>4.54</v>
      </c>
    </row>
    <row r="3804" spans="5:6" ht="12.75">
      <c r="E3804" s="2">
        <v>38574</v>
      </c>
      <c r="F3804">
        <v>4.5938</v>
      </c>
    </row>
    <row r="3805" spans="5:6" ht="12.75">
      <c r="E3805" s="2">
        <v>38575</v>
      </c>
      <c r="F3805">
        <v>4.5825</v>
      </c>
    </row>
    <row r="3806" spans="5:6" ht="12.75">
      <c r="E3806" s="2">
        <v>38576</v>
      </c>
      <c r="F3806">
        <v>4.5425</v>
      </c>
    </row>
    <row r="3807" spans="5:6" ht="12.75">
      <c r="E3807" s="2">
        <v>38579</v>
      </c>
      <c r="F3807">
        <v>4.5313</v>
      </c>
    </row>
    <row r="3808" spans="5:6" ht="12.75">
      <c r="E3808" s="2">
        <v>38580</v>
      </c>
      <c r="F3808">
        <v>4.5212</v>
      </c>
    </row>
    <row r="3809" spans="5:6" ht="12.75">
      <c r="E3809" s="2">
        <v>38581</v>
      </c>
      <c r="F3809">
        <v>4.5188</v>
      </c>
    </row>
    <row r="3810" spans="5:6" ht="12.75">
      <c r="E3810" s="2">
        <v>38582</v>
      </c>
      <c r="F3810">
        <v>4.5037</v>
      </c>
    </row>
    <row r="3811" spans="5:6" ht="12.75">
      <c r="E3811" s="2">
        <v>38583</v>
      </c>
      <c r="F3811">
        <v>4.4937</v>
      </c>
    </row>
    <row r="3812" spans="5:6" ht="12.75">
      <c r="E3812" s="2">
        <v>38586</v>
      </c>
      <c r="F3812">
        <v>4.4775</v>
      </c>
    </row>
    <row r="3813" spans="5:6" ht="12.75">
      <c r="E3813" s="2">
        <v>38587</v>
      </c>
      <c r="F3813">
        <v>4.4625</v>
      </c>
    </row>
    <row r="3814" spans="5:6" ht="12.75">
      <c r="E3814" s="2">
        <v>38588</v>
      </c>
      <c r="F3814">
        <v>4.45</v>
      </c>
    </row>
    <row r="3815" spans="5:6" ht="12.75">
      <c r="E3815" s="2">
        <v>38589</v>
      </c>
      <c r="F3815">
        <v>4.4325</v>
      </c>
    </row>
    <row r="3816" spans="5:6" ht="12.75">
      <c r="E3816" s="2">
        <v>38590</v>
      </c>
      <c r="F3816">
        <v>4.455</v>
      </c>
    </row>
    <row r="3817" spans="5:6" ht="12.75">
      <c r="E3817" s="2">
        <v>38593</v>
      </c>
      <c r="F3817">
        <v>4.4525</v>
      </c>
    </row>
    <row r="3818" spans="5:6" ht="12.75">
      <c r="E3818" s="2">
        <v>38594</v>
      </c>
      <c r="F3818">
        <v>4.4313</v>
      </c>
    </row>
    <row r="3819" spans="5:6" ht="12.75">
      <c r="E3819" s="2">
        <v>38595</v>
      </c>
      <c r="F3819">
        <v>4.41</v>
      </c>
    </row>
    <row r="3820" spans="5:6" ht="12.75">
      <c r="E3820" s="2">
        <v>38596</v>
      </c>
      <c r="F3820">
        <v>4.3637</v>
      </c>
    </row>
    <row r="3821" spans="5:6" ht="12.75">
      <c r="E3821" s="2">
        <v>38597</v>
      </c>
      <c r="F3821">
        <v>4.3925</v>
      </c>
    </row>
    <row r="3822" spans="5:6" ht="12.75">
      <c r="E3822" s="2">
        <v>38600</v>
      </c>
      <c r="F3822">
        <v>4.3737</v>
      </c>
    </row>
    <row r="3823" spans="5:6" ht="12.75">
      <c r="E3823" s="2">
        <v>38601</v>
      </c>
      <c r="F3823">
        <v>4.4088</v>
      </c>
    </row>
    <row r="3824" spans="5:6" ht="12.75">
      <c r="E3824" s="2">
        <v>38602</v>
      </c>
      <c r="F3824">
        <v>4.4462</v>
      </c>
    </row>
    <row r="3825" spans="5:6" ht="12.75">
      <c r="E3825" s="2">
        <v>38603</v>
      </c>
      <c r="F3825">
        <v>4.4187</v>
      </c>
    </row>
    <row r="3826" spans="5:6" ht="12.75">
      <c r="E3826" s="2">
        <v>38604</v>
      </c>
      <c r="F3826">
        <v>4.4125</v>
      </c>
    </row>
    <row r="3827" spans="5:6" ht="12.75">
      <c r="E3827" s="2">
        <v>38607</v>
      </c>
      <c r="F3827">
        <v>4.4937</v>
      </c>
    </row>
    <row r="3828" spans="5:6" ht="12.75">
      <c r="E3828" s="2">
        <v>38608</v>
      </c>
      <c r="F3828">
        <v>4.465</v>
      </c>
    </row>
    <row r="3829" spans="5:6" ht="12.75">
      <c r="E3829" s="2">
        <v>38609</v>
      </c>
      <c r="F3829">
        <v>4.4738</v>
      </c>
    </row>
    <row r="3830" spans="5:6" ht="12.75">
      <c r="E3830" s="2">
        <v>38610</v>
      </c>
      <c r="F3830">
        <v>4.4637</v>
      </c>
    </row>
    <row r="3831" spans="5:6" ht="12.75">
      <c r="E3831" s="2">
        <v>38611</v>
      </c>
      <c r="F3831">
        <v>4.515</v>
      </c>
    </row>
    <row r="3832" spans="5:6" ht="12.75">
      <c r="E3832" s="2">
        <v>38614</v>
      </c>
      <c r="F3832">
        <v>4.4812</v>
      </c>
    </row>
    <row r="3833" spans="5:6" ht="12.75">
      <c r="E3833" s="2">
        <v>38615</v>
      </c>
      <c r="F3833">
        <v>4.4713</v>
      </c>
    </row>
    <row r="3834" spans="5:6" ht="12.75">
      <c r="E3834" s="2">
        <v>38616</v>
      </c>
      <c r="F3834">
        <v>4.4175</v>
      </c>
    </row>
    <row r="3835" spans="5:6" ht="12.75">
      <c r="E3835" s="2">
        <v>38617</v>
      </c>
      <c r="F3835">
        <v>4.42</v>
      </c>
    </row>
    <row r="3836" spans="5:6" ht="12.75">
      <c r="E3836" s="2">
        <v>38618</v>
      </c>
      <c r="F3836">
        <v>4.475</v>
      </c>
    </row>
    <row r="3837" spans="5:6" ht="12.75">
      <c r="E3837" s="2">
        <v>38621</v>
      </c>
      <c r="F3837">
        <v>4.5062</v>
      </c>
    </row>
    <row r="3838" spans="5:6" ht="12.75">
      <c r="E3838" s="2">
        <v>38622</v>
      </c>
      <c r="F3838">
        <v>4.5463</v>
      </c>
    </row>
    <row r="3839" spans="5:6" ht="12.75">
      <c r="E3839" s="2">
        <v>38623</v>
      </c>
      <c r="F3839">
        <v>4.505</v>
      </c>
    </row>
    <row r="3840" spans="5:6" ht="12.75">
      <c r="E3840" s="2">
        <v>38624</v>
      </c>
      <c r="F3840">
        <v>4.4838</v>
      </c>
    </row>
    <row r="3841" spans="5:6" ht="12.75">
      <c r="E3841" s="2">
        <v>38625</v>
      </c>
      <c r="F3841">
        <v>4.495</v>
      </c>
    </row>
    <row r="3842" spans="5:6" ht="12.75">
      <c r="E3842" s="2">
        <v>38628</v>
      </c>
      <c r="F3842">
        <v>4.5075</v>
      </c>
    </row>
    <row r="3843" spans="5:6" ht="12.75">
      <c r="E3843" s="2">
        <v>38629</v>
      </c>
      <c r="F3843">
        <v>4.4975</v>
      </c>
    </row>
    <row r="3844" spans="5:6" ht="12.75">
      <c r="E3844" s="2">
        <v>38630</v>
      </c>
      <c r="F3844">
        <v>4.465</v>
      </c>
    </row>
    <row r="3845" spans="5:6" ht="12.75">
      <c r="E3845" s="2">
        <v>38631</v>
      </c>
      <c r="F3845">
        <v>4.4412</v>
      </c>
    </row>
    <row r="3846" spans="5:6" ht="12.75">
      <c r="E3846" s="2">
        <v>38632</v>
      </c>
      <c r="F3846">
        <v>4.45</v>
      </c>
    </row>
    <row r="3847" spans="5:6" ht="12.75">
      <c r="E3847" s="2">
        <v>38635</v>
      </c>
      <c r="F3847">
        <v>4.3975</v>
      </c>
    </row>
    <row r="3848" spans="5:6" ht="12.75">
      <c r="E3848" s="2">
        <v>38636</v>
      </c>
      <c r="F3848">
        <v>4.445</v>
      </c>
    </row>
    <row r="3849" spans="5:6" ht="12.75">
      <c r="E3849" s="2">
        <v>38637</v>
      </c>
      <c r="F3849">
        <v>4.48</v>
      </c>
    </row>
    <row r="3850" spans="5:6" ht="12.75">
      <c r="E3850" s="2">
        <v>38638</v>
      </c>
      <c r="F3850">
        <v>4.55</v>
      </c>
    </row>
    <row r="3851" spans="5:6" ht="12.75">
      <c r="E3851" s="2">
        <v>38639</v>
      </c>
      <c r="F3851">
        <v>4.565</v>
      </c>
    </row>
    <row r="3852" spans="5:6" ht="12.75">
      <c r="E3852" s="2">
        <v>38642</v>
      </c>
      <c r="F3852">
        <v>4.59</v>
      </c>
    </row>
    <row r="3853" spans="5:6" ht="12.75">
      <c r="E3853" s="2">
        <v>38643</v>
      </c>
      <c r="F3853">
        <v>4.555</v>
      </c>
    </row>
    <row r="3854" spans="5:6" ht="12.75">
      <c r="E3854" s="2">
        <v>38644</v>
      </c>
      <c r="F3854">
        <v>4.5662</v>
      </c>
    </row>
    <row r="3855" spans="5:6" ht="12.75">
      <c r="E3855" s="2">
        <v>38645</v>
      </c>
      <c r="F3855">
        <v>4.6412</v>
      </c>
    </row>
    <row r="3856" spans="5:6" ht="12.75">
      <c r="E3856" s="2">
        <v>38646</v>
      </c>
      <c r="F3856">
        <v>4.61</v>
      </c>
    </row>
    <row r="3857" spans="5:6" ht="12.75">
      <c r="E3857" s="2">
        <v>38649</v>
      </c>
      <c r="F3857">
        <v>4.615</v>
      </c>
    </row>
    <row r="3858" spans="5:6" ht="12.75">
      <c r="E3858" s="2">
        <v>38650</v>
      </c>
      <c r="F3858">
        <v>4.655</v>
      </c>
    </row>
    <row r="3859" spans="5:6" ht="12.75">
      <c r="E3859" s="2">
        <v>38651</v>
      </c>
      <c r="F3859">
        <v>4.67</v>
      </c>
    </row>
    <row r="3860" spans="5:6" ht="12.75">
      <c r="E3860" s="2">
        <v>38652</v>
      </c>
      <c r="F3860">
        <v>4.6438</v>
      </c>
    </row>
    <row r="3861" spans="5:6" ht="12.75">
      <c r="E3861" s="2">
        <v>38653</v>
      </c>
      <c r="F3861">
        <v>4.6675</v>
      </c>
    </row>
    <row r="3862" spans="5:6" ht="12.75">
      <c r="E3862" s="2">
        <v>38656</v>
      </c>
      <c r="F3862">
        <v>4.645</v>
      </c>
    </row>
    <row r="3863" spans="5:6" ht="12.75">
      <c r="E3863" s="2">
        <v>38657</v>
      </c>
      <c r="F3863">
        <v>4.68</v>
      </c>
    </row>
    <row r="3864" spans="5:6" ht="12.75">
      <c r="E3864" s="2">
        <v>38658</v>
      </c>
      <c r="F3864">
        <v>4.725</v>
      </c>
    </row>
    <row r="3865" spans="5:6" ht="12.75">
      <c r="E3865" s="2">
        <v>38659</v>
      </c>
      <c r="F3865">
        <v>4.78</v>
      </c>
    </row>
    <row r="3866" spans="5:6" ht="12.75">
      <c r="E3866" s="2">
        <v>38660</v>
      </c>
      <c r="F3866">
        <v>4.7475</v>
      </c>
    </row>
    <row r="3867" spans="5:6" ht="12.75">
      <c r="E3867" s="2">
        <v>38663</v>
      </c>
      <c r="F3867">
        <v>4.735</v>
      </c>
    </row>
    <row r="3868" spans="5:6" ht="12.75">
      <c r="E3868" s="2">
        <v>38664</v>
      </c>
      <c r="F3868">
        <v>4.7175</v>
      </c>
    </row>
    <row r="3869" spans="5:6" ht="12.75">
      <c r="E3869" s="2">
        <v>38665</v>
      </c>
      <c r="F3869">
        <v>4.755</v>
      </c>
    </row>
    <row r="3870" spans="5:6" ht="12.75">
      <c r="E3870" s="2">
        <v>38666</v>
      </c>
      <c r="F3870">
        <v>4.76</v>
      </c>
    </row>
    <row r="3871" spans="5:6" ht="12.75">
      <c r="E3871" s="2">
        <v>38667</v>
      </c>
      <c r="F3871">
        <v>4.775</v>
      </c>
    </row>
    <row r="3872" spans="5:6" ht="12.75">
      <c r="E3872" s="2">
        <v>38670</v>
      </c>
      <c r="F3872">
        <v>4.775</v>
      </c>
    </row>
    <row r="3873" spans="5:6" ht="12.75">
      <c r="E3873" s="2">
        <v>38671</v>
      </c>
      <c r="F3873">
        <v>4.74</v>
      </c>
    </row>
    <row r="3874" spans="5:6" ht="12.75">
      <c r="E3874" s="2">
        <v>38672</v>
      </c>
      <c r="F3874">
        <v>4.675</v>
      </c>
    </row>
    <row r="3875" spans="5:6" ht="12.75">
      <c r="E3875" s="2">
        <v>38673</v>
      </c>
      <c r="F3875">
        <v>4.6263</v>
      </c>
    </row>
    <row r="3876" spans="5:6" ht="12.75">
      <c r="E3876" s="2">
        <v>38674</v>
      </c>
      <c r="F3876">
        <v>4.6525</v>
      </c>
    </row>
    <row r="3877" spans="5:6" ht="12.75">
      <c r="E3877" s="2">
        <v>38677</v>
      </c>
      <c r="F3877">
        <v>4.6375</v>
      </c>
    </row>
    <row r="3878" spans="5:6" ht="12.75">
      <c r="E3878" s="2">
        <v>38678</v>
      </c>
      <c r="F3878">
        <v>4.625</v>
      </c>
    </row>
    <row r="3879" spans="5:6" ht="12.75">
      <c r="E3879" s="2">
        <v>38679</v>
      </c>
      <c r="F3879">
        <v>4.6325</v>
      </c>
    </row>
    <row r="3880" spans="5:6" ht="12.75">
      <c r="E3880" s="2">
        <v>38680</v>
      </c>
      <c r="F3880">
        <v>4.615</v>
      </c>
    </row>
    <row r="3881" spans="5:6" ht="12.75">
      <c r="E3881" s="2">
        <v>38681</v>
      </c>
      <c r="F3881">
        <v>4.61</v>
      </c>
    </row>
    <row r="3882" spans="5:6" ht="12.75">
      <c r="E3882" s="2">
        <v>38684</v>
      </c>
      <c r="F3882">
        <v>4.61</v>
      </c>
    </row>
    <row r="3883" spans="5:6" ht="12.75">
      <c r="E3883" s="2">
        <v>38685</v>
      </c>
      <c r="F3883">
        <v>4.67</v>
      </c>
    </row>
    <row r="3884" spans="5:6" ht="12.75">
      <c r="E3884" s="2">
        <v>38686</v>
      </c>
      <c r="F3884">
        <v>4.6725</v>
      </c>
    </row>
    <row r="3885" spans="5:6" ht="12.75">
      <c r="E3885" s="2">
        <v>38687</v>
      </c>
      <c r="F3885">
        <v>4.6225</v>
      </c>
    </row>
    <row r="3886" spans="5:6" ht="12.75">
      <c r="E3886" s="2">
        <v>38688</v>
      </c>
      <c r="F3886">
        <v>4.6525</v>
      </c>
    </row>
    <row r="3887" spans="5:6" ht="12.75">
      <c r="E3887" s="2">
        <v>38691</v>
      </c>
      <c r="F3887">
        <v>4.7</v>
      </c>
    </row>
    <row r="3888" spans="5:6" ht="12.75">
      <c r="E3888" s="2">
        <v>38692</v>
      </c>
      <c r="F3888">
        <v>4.685</v>
      </c>
    </row>
    <row r="3889" spans="5:6" ht="12.75">
      <c r="E3889" s="2">
        <v>38693</v>
      </c>
      <c r="F3889">
        <v>4.755</v>
      </c>
    </row>
    <row r="3890" spans="5:6" ht="12.75">
      <c r="E3890" s="2">
        <v>38694</v>
      </c>
      <c r="F3890">
        <v>4.735</v>
      </c>
    </row>
    <row r="3891" spans="5:6" ht="12.75">
      <c r="E3891" s="2">
        <v>38695</v>
      </c>
      <c r="F3891">
        <v>4.78</v>
      </c>
    </row>
    <row r="3892" spans="5:6" ht="12.75">
      <c r="E3892" s="2">
        <v>38698</v>
      </c>
      <c r="F3892">
        <v>4.78</v>
      </c>
    </row>
    <row r="3893" spans="5:6" ht="12.75">
      <c r="E3893" s="2">
        <v>38699</v>
      </c>
      <c r="F3893">
        <v>4.755</v>
      </c>
    </row>
    <row r="3894" spans="5:6" ht="12.75">
      <c r="E3894" s="2">
        <v>38700</v>
      </c>
      <c r="F3894">
        <v>4.7275</v>
      </c>
    </row>
    <row r="3895" spans="5:6" ht="12.75">
      <c r="E3895" s="2">
        <v>38701</v>
      </c>
      <c r="F3895">
        <v>4.7575</v>
      </c>
    </row>
    <row r="3896" spans="5:6" ht="12.75">
      <c r="E3896" s="2">
        <v>38702</v>
      </c>
      <c r="F3896">
        <v>4.7325</v>
      </c>
    </row>
    <row r="3897" spans="5:6" ht="12.75">
      <c r="E3897" s="2">
        <v>38705</v>
      </c>
      <c r="F3897">
        <v>4.6475</v>
      </c>
    </row>
    <row r="3898" spans="5:6" ht="12.75">
      <c r="E3898" s="2">
        <v>38706</v>
      </c>
      <c r="F3898">
        <v>4.625</v>
      </c>
    </row>
    <row r="3899" spans="5:6" ht="12.75">
      <c r="E3899" s="2">
        <v>38707</v>
      </c>
      <c r="F3899">
        <v>4.6025</v>
      </c>
    </row>
    <row r="3900" spans="5:6" ht="12.75">
      <c r="E3900" s="2">
        <v>38708</v>
      </c>
      <c r="F3900">
        <v>4.565</v>
      </c>
    </row>
    <row r="3901" spans="5:6" ht="12.75">
      <c r="E3901" s="2">
        <v>38709</v>
      </c>
      <c r="F3901">
        <v>4.565</v>
      </c>
    </row>
    <row r="3902" spans="5:6" ht="12.75">
      <c r="E3902" s="2">
        <v>38712</v>
      </c>
      <c r="F3902">
        <v>4.5575</v>
      </c>
    </row>
    <row r="3903" spans="5:6" ht="12.75">
      <c r="E3903" s="2">
        <v>38713</v>
      </c>
      <c r="F3903">
        <v>4.5575</v>
      </c>
    </row>
    <row r="3904" spans="5:6" ht="12.75">
      <c r="E3904" s="2">
        <v>38714</v>
      </c>
      <c r="F3904">
        <v>4.5225</v>
      </c>
    </row>
    <row r="3905" spans="5:6" ht="12.75">
      <c r="E3905" s="2">
        <v>38715</v>
      </c>
      <c r="F3905">
        <v>4.555</v>
      </c>
    </row>
    <row r="3906" spans="5:6" ht="12.75">
      <c r="E3906" s="2">
        <v>38716</v>
      </c>
      <c r="F3906">
        <v>4.515</v>
      </c>
    </row>
    <row r="3907" spans="5:6" ht="12.75">
      <c r="E3907" s="2">
        <v>38720</v>
      </c>
      <c r="F3907">
        <v>4.5475</v>
      </c>
    </row>
    <row r="3908" spans="5:6" ht="12.75">
      <c r="E3908" s="2">
        <v>38721</v>
      </c>
      <c r="F3908">
        <v>4.5225</v>
      </c>
    </row>
    <row r="3909" spans="5:6" ht="12.75">
      <c r="E3909" s="2">
        <v>38722</v>
      </c>
      <c r="F3909">
        <v>4.555</v>
      </c>
    </row>
    <row r="3910" spans="5:6" ht="12.75">
      <c r="E3910" s="2">
        <v>38723</v>
      </c>
      <c r="F3910">
        <v>4.6</v>
      </c>
    </row>
    <row r="3911" spans="5:6" ht="12.75">
      <c r="E3911" s="2">
        <v>38726</v>
      </c>
      <c r="F3911">
        <v>4.6275</v>
      </c>
    </row>
    <row r="3912" spans="5:6" ht="12.75">
      <c r="E3912" s="2">
        <v>38727</v>
      </c>
      <c r="F3912">
        <v>4.6477</v>
      </c>
    </row>
    <row r="3913" spans="5:6" ht="12.75">
      <c r="E3913" s="2">
        <v>38728</v>
      </c>
      <c r="F3913">
        <v>4.6125</v>
      </c>
    </row>
    <row r="3914" spans="5:6" ht="12.75">
      <c r="E3914" s="2">
        <v>38729</v>
      </c>
      <c r="F3914">
        <v>4.6</v>
      </c>
    </row>
    <row r="3915" spans="5:6" ht="12.75">
      <c r="E3915" s="2">
        <v>38730</v>
      </c>
      <c r="F3915">
        <v>4.5725</v>
      </c>
    </row>
    <row r="3916" spans="5:6" ht="12.75">
      <c r="E3916" s="2">
        <v>38733</v>
      </c>
      <c r="F3916">
        <v>4.5675</v>
      </c>
    </row>
    <row r="3917" spans="5:6" ht="12.75">
      <c r="E3917" s="2">
        <v>38734</v>
      </c>
      <c r="F3917">
        <v>4.5437</v>
      </c>
    </row>
    <row r="3918" spans="5:6" ht="12.75">
      <c r="E3918" s="2">
        <v>38735</v>
      </c>
      <c r="F3918">
        <v>4.5522</v>
      </c>
    </row>
    <row r="3919" spans="5:6" ht="12.75">
      <c r="E3919" s="2">
        <v>38736</v>
      </c>
      <c r="F3919">
        <v>4.585</v>
      </c>
    </row>
    <row r="3920" spans="5:6" ht="12.75">
      <c r="E3920" s="2">
        <v>38737</v>
      </c>
      <c r="F3920">
        <v>4.6125</v>
      </c>
    </row>
    <row r="3921" spans="5:6" ht="12.75">
      <c r="E3921" s="2">
        <v>38740</v>
      </c>
      <c r="F3921">
        <v>4.6075</v>
      </c>
    </row>
    <row r="3922" spans="5:6" ht="12.75">
      <c r="E3922" s="2">
        <v>38741</v>
      </c>
      <c r="F3922">
        <v>4.625</v>
      </c>
    </row>
    <row r="3923" spans="5:6" ht="12.75">
      <c r="E3923" s="2">
        <v>38742</v>
      </c>
      <c r="F3923">
        <v>4.6565</v>
      </c>
    </row>
    <row r="3924" spans="5:6" ht="12.75">
      <c r="E3924" s="2">
        <v>38743</v>
      </c>
      <c r="F3924">
        <v>4.6873</v>
      </c>
    </row>
    <row r="3925" spans="5:6" ht="12.75">
      <c r="E3925" s="2">
        <v>38744</v>
      </c>
      <c r="F3925">
        <v>4.6885</v>
      </c>
    </row>
    <row r="3926" spans="5:6" ht="12.75">
      <c r="E3926" s="2">
        <v>38747</v>
      </c>
      <c r="F3926">
        <v>4.665</v>
      </c>
    </row>
    <row r="3927" spans="5:6" ht="12.75">
      <c r="E3927" s="2">
        <v>38748</v>
      </c>
      <c r="F3927">
        <v>4.685</v>
      </c>
    </row>
    <row r="3928" spans="5:6" ht="12.75">
      <c r="E3928" s="2">
        <v>38749</v>
      </c>
      <c r="F3928">
        <v>4.715</v>
      </c>
    </row>
    <row r="3929" spans="5:6" ht="12.75">
      <c r="E3929" s="2">
        <v>38750</v>
      </c>
      <c r="F3929">
        <v>4.715</v>
      </c>
    </row>
    <row r="3930" spans="5:6" ht="12.75">
      <c r="E3930" s="2">
        <v>38751</v>
      </c>
      <c r="F3930">
        <v>4.6865</v>
      </c>
    </row>
    <row r="3931" spans="5:6" ht="12.75">
      <c r="E3931" s="2">
        <v>38754</v>
      </c>
      <c r="F3931">
        <v>4.675</v>
      </c>
    </row>
    <row r="3932" spans="5:6" ht="12.75">
      <c r="E3932" s="2">
        <v>38755</v>
      </c>
      <c r="F3932">
        <v>4.6575</v>
      </c>
    </row>
    <row r="3933" spans="5:6" ht="12.75">
      <c r="E3933" s="2">
        <v>38756</v>
      </c>
      <c r="F3933">
        <v>4.6287</v>
      </c>
    </row>
    <row r="3934" spans="5:6" ht="12.75">
      <c r="E3934" s="2">
        <v>38757</v>
      </c>
      <c r="F3934">
        <v>4.625</v>
      </c>
    </row>
    <row r="3935" spans="5:6" ht="12.75">
      <c r="E3935" s="2">
        <v>38758</v>
      </c>
      <c r="F3935">
        <v>4.6125</v>
      </c>
    </row>
    <row r="3936" spans="5:6" ht="12.75">
      <c r="E3936" s="2">
        <v>38761</v>
      </c>
      <c r="F3936">
        <v>4.5938</v>
      </c>
    </row>
    <row r="3937" spans="5:6" ht="12.75">
      <c r="E3937" s="2">
        <v>38762</v>
      </c>
      <c r="F3937">
        <v>4.545</v>
      </c>
    </row>
    <row r="3938" spans="5:6" ht="12.75">
      <c r="E3938" s="2">
        <v>38763</v>
      </c>
      <c r="F3938">
        <v>4.6035</v>
      </c>
    </row>
    <row r="3939" spans="5:6" ht="12.75">
      <c r="E3939" s="2">
        <v>38764</v>
      </c>
      <c r="F3939">
        <v>4.565</v>
      </c>
    </row>
    <row r="3940" spans="5:6" ht="12.75">
      <c r="E3940" s="2">
        <v>38765</v>
      </c>
      <c r="F3940">
        <v>4.5573</v>
      </c>
    </row>
    <row r="3941" spans="5:6" ht="12.75">
      <c r="E3941" s="2">
        <v>38768</v>
      </c>
      <c r="F3941">
        <v>4.56</v>
      </c>
    </row>
    <row r="3942" spans="5:6" ht="12.75">
      <c r="E3942" s="2">
        <v>38769</v>
      </c>
      <c r="F3942">
        <v>4.5775</v>
      </c>
    </row>
    <row r="3943" spans="5:6" ht="12.75">
      <c r="E3943" s="2">
        <v>38770</v>
      </c>
      <c r="F3943">
        <v>4.605</v>
      </c>
    </row>
    <row r="3944" spans="5:6" ht="12.75">
      <c r="E3944" s="2">
        <v>38771</v>
      </c>
      <c r="F3944">
        <v>4.62</v>
      </c>
    </row>
    <row r="3945" spans="5:6" ht="12.75">
      <c r="E3945" s="2">
        <v>38772</v>
      </c>
      <c r="F3945">
        <v>4.65</v>
      </c>
    </row>
    <row r="3946" spans="5:6" ht="12.75">
      <c r="E3946" s="2">
        <v>38775</v>
      </c>
      <c r="F3946">
        <v>4.695</v>
      </c>
    </row>
    <row r="3947" spans="5:6" ht="12.75">
      <c r="E3947" s="2">
        <v>38776</v>
      </c>
      <c r="F3947">
        <v>4.6775</v>
      </c>
    </row>
    <row r="3948" spans="5:6" ht="12.75">
      <c r="E3948" s="2">
        <v>38777</v>
      </c>
      <c r="F3948">
        <v>4.69</v>
      </c>
    </row>
    <row r="3949" spans="5:6" ht="12.75">
      <c r="E3949" s="2">
        <v>38778</v>
      </c>
      <c r="F3949">
        <v>4.715</v>
      </c>
    </row>
    <row r="3950" spans="5:6" ht="12.75">
      <c r="E3950" s="2">
        <v>38779</v>
      </c>
      <c r="F3950">
        <v>4.735</v>
      </c>
    </row>
    <row r="3951" spans="5:6" ht="12.75">
      <c r="E3951" s="2">
        <v>38782</v>
      </c>
      <c r="F3951">
        <v>4.7337</v>
      </c>
    </row>
    <row r="3952" spans="5:6" ht="12.75">
      <c r="E3952" s="2">
        <v>38783</v>
      </c>
      <c r="F3952">
        <v>4.7375</v>
      </c>
    </row>
    <row r="3953" spans="5:6" ht="12.75">
      <c r="E3953" s="2">
        <v>38784</v>
      </c>
      <c r="F3953">
        <v>4.725</v>
      </c>
    </row>
    <row r="3954" spans="5:6" ht="12.75">
      <c r="E3954" s="2">
        <v>38785</v>
      </c>
      <c r="F3954">
        <v>4.7273</v>
      </c>
    </row>
    <row r="3955" spans="5:6" ht="12.75">
      <c r="E3955" s="2">
        <v>38786</v>
      </c>
      <c r="F3955">
        <v>4.7475</v>
      </c>
    </row>
    <row r="3956" spans="5:6" ht="12.75">
      <c r="E3956" s="2">
        <v>38789</v>
      </c>
      <c r="F3956">
        <v>4.7712</v>
      </c>
    </row>
    <row r="3957" spans="5:6" ht="12.75">
      <c r="E3957" s="2">
        <v>38790</v>
      </c>
      <c r="F3957">
        <v>4.7375</v>
      </c>
    </row>
    <row r="3958" spans="5:6" ht="12.75">
      <c r="E3958" s="2">
        <v>38791</v>
      </c>
      <c r="F3958">
        <v>4.745</v>
      </c>
    </row>
    <row r="3959" spans="5:6" ht="12.75">
      <c r="E3959" s="2">
        <v>38792</v>
      </c>
      <c r="F3959">
        <v>4.7122</v>
      </c>
    </row>
    <row r="3960" spans="5:6" ht="12.75">
      <c r="E3960" s="2">
        <v>38793</v>
      </c>
      <c r="F3960">
        <v>4.7387</v>
      </c>
    </row>
    <row r="3961" spans="5:6" ht="12.75">
      <c r="E3961" s="2">
        <v>38796</v>
      </c>
      <c r="F3961">
        <v>4.7413</v>
      </c>
    </row>
    <row r="3962" spans="5:6" ht="12.75">
      <c r="E3962" s="2">
        <v>38797</v>
      </c>
      <c r="F3962">
        <v>4.7725</v>
      </c>
    </row>
    <row r="3963" spans="5:6" ht="12.75">
      <c r="E3963" s="2">
        <v>38798</v>
      </c>
      <c r="F3963">
        <v>4.7725</v>
      </c>
    </row>
    <row r="3964" spans="5:6" ht="12.75">
      <c r="E3964" s="2">
        <v>38799</v>
      </c>
      <c r="F3964">
        <v>4.795</v>
      </c>
    </row>
    <row r="3965" spans="5:6" ht="12.75">
      <c r="E3965" s="2">
        <v>38800</v>
      </c>
      <c r="F3965">
        <v>4.7638</v>
      </c>
    </row>
    <row r="3966" spans="5:6" ht="12.75">
      <c r="E3966" s="2">
        <v>38803</v>
      </c>
      <c r="F3966">
        <v>4.766</v>
      </c>
    </row>
    <row r="3967" spans="5:6" ht="12.75">
      <c r="E3967" s="2">
        <v>38804</v>
      </c>
      <c r="F3967">
        <v>4.8</v>
      </c>
    </row>
    <row r="3968" spans="5:6" ht="12.75">
      <c r="E3968" s="2">
        <v>38805</v>
      </c>
      <c r="F3968">
        <v>4.8325</v>
      </c>
    </row>
    <row r="3969" spans="5:6" ht="12.75">
      <c r="E3969" s="2">
        <v>38806</v>
      </c>
      <c r="F3969">
        <v>4.835</v>
      </c>
    </row>
    <row r="3970" spans="5:6" ht="12.75">
      <c r="E3970" s="2">
        <v>38807</v>
      </c>
      <c r="F3970">
        <v>4.8112</v>
      </c>
    </row>
    <row r="3971" spans="5:6" ht="12.75">
      <c r="E3971" s="2">
        <v>38810</v>
      </c>
      <c r="F3971">
        <v>4.8187</v>
      </c>
    </row>
    <row r="3972" spans="5:6" ht="12.75">
      <c r="E3972" s="2">
        <v>38811</v>
      </c>
      <c r="F3972">
        <v>4.83</v>
      </c>
    </row>
    <row r="3973" spans="5:6" ht="12.75">
      <c r="E3973" s="2">
        <v>38812</v>
      </c>
      <c r="F3973">
        <v>4.7725</v>
      </c>
    </row>
    <row r="3974" spans="5:6" ht="12.75">
      <c r="E3974" s="2">
        <v>38813</v>
      </c>
      <c r="F3974">
        <v>4.791</v>
      </c>
    </row>
    <row r="3975" spans="5:6" ht="12.75">
      <c r="E3975" s="2">
        <v>38814</v>
      </c>
      <c r="F3975">
        <v>4.795</v>
      </c>
    </row>
    <row r="3976" spans="5:6" ht="12.75">
      <c r="E3976" s="2">
        <v>38817</v>
      </c>
      <c r="F3976">
        <v>4.8085</v>
      </c>
    </row>
    <row r="3977" spans="5:6" ht="12.75">
      <c r="E3977" s="2">
        <v>38818</v>
      </c>
      <c r="F3977">
        <v>4.825</v>
      </c>
    </row>
    <row r="3978" spans="5:6" ht="12.75">
      <c r="E3978" s="2">
        <v>38819</v>
      </c>
      <c r="F3978">
        <v>4.8225</v>
      </c>
    </row>
    <row r="3979" spans="5:6" ht="12.75">
      <c r="E3979" s="2">
        <v>38820</v>
      </c>
      <c r="F3979">
        <v>4.8872</v>
      </c>
    </row>
    <row r="3980" spans="5:6" ht="12.75">
      <c r="E3980" s="2">
        <v>38821</v>
      </c>
      <c r="F3980">
        <v>4.895</v>
      </c>
    </row>
    <row r="3981" spans="5:6" ht="12.75">
      <c r="E3981" s="2">
        <v>38824</v>
      </c>
      <c r="F3981">
        <v>4.895</v>
      </c>
    </row>
    <row r="3982" spans="5:6" ht="12.75">
      <c r="E3982" s="2">
        <v>38825</v>
      </c>
      <c r="F3982">
        <v>4.875</v>
      </c>
    </row>
    <row r="3983" spans="5:6" ht="12.75">
      <c r="E3983" s="2">
        <v>38826</v>
      </c>
      <c r="F3983">
        <v>4.89</v>
      </c>
    </row>
    <row r="3984" spans="5:6" ht="12.75">
      <c r="E3984" s="2">
        <v>38827</v>
      </c>
      <c r="F3984">
        <v>4.845</v>
      </c>
    </row>
    <row r="3985" spans="5:6" ht="12.75">
      <c r="E3985" s="2">
        <v>38828</v>
      </c>
      <c r="F3985">
        <v>4.851</v>
      </c>
    </row>
    <row r="3986" spans="5:6" ht="12.75">
      <c r="E3986" s="2">
        <v>38831</v>
      </c>
      <c r="F3986">
        <v>4.875</v>
      </c>
    </row>
    <row r="3987" spans="5:6" ht="12.75">
      <c r="E3987" s="2">
        <v>38832</v>
      </c>
      <c r="F3987">
        <v>4.931</v>
      </c>
    </row>
    <row r="3988" spans="5:6" ht="12.75">
      <c r="E3988" s="2">
        <v>38833</v>
      </c>
      <c r="F3988">
        <v>4.96</v>
      </c>
    </row>
    <row r="3989" spans="5:6" ht="12.75">
      <c r="E3989" s="2">
        <v>38834</v>
      </c>
      <c r="F3989">
        <v>4.9637</v>
      </c>
    </row>
    <row r="3990" spans="5:6" ht="12.75">
      <c r="E3990" s="2">
        <v>38835</v>
      </c>
      <c r="F3990">
        <v>4.94</v>
      </c>
    </row>
    <row r="3991" spans="5:6" ht="12.75">
      <c r="E3991" s="2">
        <v>38838</v>
      </c>
      <c r="F3991">
        <v>4.94</v>
      </c>
    </row>
    <row r="3992" spans="5:6" ht="12.75">
      <c r="E3992" s="2">
        <v>38839</v>
      </c>
      <c r="F3992">
        <v>5.005</v>
      </c>
    </row>
    <row r="3993" spans="5:6" ht="12.75">
      <c r="E3993" s="2">
        <v>38840</v>
      </c>
      <c r="F3993">
        <v>5.046</v>
      </c>
    </row>
    <row r="3994" spans="5:6" ht="12.75">
      <c r="E3994" s="2">
        <v>38841</v>
      </c>
      <c r="F3994">
        <v>5.0688</v>
      </c>
    </row>
    <row r="3995" spans="5:6" ht="12.75">
      <c r="E3995" s="2">
        <v>38842</v>
      </c>
      <c r="F3995">
        <v>5.075</v>
      </c>
    </row>
    <row r="3996" spans="5:6" ht="12.75">
      <c r="E3996" s="2">
        <v>38845</v>
      </c>
      <c r="F3996">
        <v>5.0963</v>
      </c>
    </row>
    <row r="3997" spans="5:6" ht="12.75">
      <c r="E3997" s="2">
        <v>38846</v>
      </c>
      <c r="F3997">
        <v>5.105</v>
      </c>
    </row>
    <row r="3998" spans="5:6" ht="12.75">
      <c r="E3998" s="2">
        <v>38847</v>
      </c>
      <c r="F3998">
        <v>5.0638</v>
      </c>
    </row>
    <row r="3999" spans="5:6" ht="12.75">
      <c r="E3999" s="2">
        <v>38848</v>
      </c>
      <c r="F3999">
        <v>5.1137</v>
      </c>
    </row>
    <row r="4000" spans="5:6" ht="12.75">
      <c r="E4000" s="2">
        <v>38849</v>
      </c>
      <c r="F4000">
        <v>5.1423</v>
      </c>
    </row>
    <row r="4001" spans="5:6" ht="12.75">
      <c r="E4001" s="2">
        <v>38852</v>
      </c>
      <c r="F4001">
        <v>5.1125</v>
      </c>
    </row>
    <row r="4002" spans="5:6" ht="12.75">
      <c r="E4002" s="2">
        <v>38853</v>
      </c>
      <c r="F4002">
        <v>5.0875</v>
      </c>
    </row>
    <row r="4003" spans="5:6" ht="12.75">
      <c r="E4003" s="2">
        <v>38854</v>
      </c>
      <c r="F4003">
        <v>5.114</v>
      </c>
    </row>
    <row r="4004" spans="5:6" ht="12.75">
      <c r="E4004" s="2">
        <v>38855</v>
      </c>
      <c r="F4004">
        <v>5.0775</v>
      </c>
    </row>
    <row r="4005" spans="5:6" ht="12.75">
      <c r="E4005" s="2">
        <v>38856</v>
      </c>
      <c r="F4005">
        <v>5.08</v>
      </c>
    </row>
    <row r="4006" spans="5:6" ht="12.75">
      <c r="E4006" s="2">
        <v>38859</v>
      </c>
      <c r="F4006">
        <v>5.04</v>
      </c>
    </row>
    <row r="4007" spans="5:6" ht="12.75">
      <c r="E4007" s="2">
        <v>38860</v>
      </c>
      <c r="F4007">
        <v>5.0573</v>
      </c>
    </row>
    <row r="4008" spans="5:6" ht="12.75">
      <c r="E4008" s="2">
        <v>38861</v>
      </c>
      <c r="F4008">
        <v>5.0225</v>
      </c>
    </row>
    <row r="4009" spans="5:6" ht="12.75">
      <c r="E4009" s="2">
        <v>38862</v>
      </c>
      <c r="F4009">
        <v>4.988</v>
      </c>
    </row>
    <row r="4010" spans="5:6" ht="12.75">
      <c r="E4010" s="2">
        <v>38863</v>
      </c>
      <c r="F4010">
        <v>4.9887</v>
      </c>
    </row>
    <row r="4011" spans="5:6" ht="12.75">
      <c r="E4011" s="2">
        <v>38867</v>
      </c>
      <c r="F4011">
        <v>5.0025</v>
      </c>
    </row>
    <row r="4012" spans="5:6" ht="12.75">
      <c r="E4012" s="2">
        <v>38868</v>
      </c>
      <c r="F4012">
        <v>5.0275</v>
      </c>
    </row>
    <row r="4013" spans="5:6" ht="12.75">
      <c r="E4013" s="2">
        <v>38869</v>
      </c>
      <c r="F4013">
        <v>5.055</v>
      </c>
    </row>
    <row r="4014" spans="5:6" ht="12.75">
      <c r="E4014" s="2">
        <v>38870</v>
      </c>
      <c r="F4014">
        <v>5.011</v>
      </c>
    </row>
    <row r="4015" spans="5:6" ht="12.75">
      <c r="E4015" s="2">
        <v>38873</v>
      </c>
      <c r="F4015">
        <v>5.02</v>
      </c>
    </row>
    <row r="4016" spans="5:6" ht="12.75">
      <c r="E4016" s="2">
        <v>38874</v>
      </c>
      <c r="F4016">
        <v>5.0525</v>
      </c>
    </row>
    <row r="4017" spans="5:6" ht="12.75">
      <c r="E4017" s="2">
        <v>38875</v>
      </c>
      <c r="F4017">
        <v>5.0573</v>
      </c>
    </row>
    <row r="4018" spans="5:6" ht="12.75">
      <c r="E4018" s="2">
        <v>38876</v>
      </c>
      <c r="F4018">
        <v>5.0012</v>
      </c>
    </row>
    <row r="4019" spans="5:6" ht="12.75">
      <c r="E4019" s="2">
        <v>38877</v>
      </c>
      <c r="F4019">
        <v>4.9875</v>
      </c>
    </row>
    <row r="4020" spans="5:6" ht="12.75">
      <c r="E4020" s="2">
        <v>38880</v>
      </c>
      <c r="F4020">
        <v>4.9978</v>
      </c>
    </row>
    <row r="4021" spans="5:6" ht="12.75">
      <c r="E4021" s="2">
        <v>38881</v>
      </c>
      <c r="F4021">
        <v>4.9925</v>
      </c>
    </row>
    <row r="4022" spans="5:6" ht="12.75">
      <c r="E4022" s="2">
        <v>38882</v>
      </c>
      <c r="F4022">
        <v>5.01</v>
      </c>
    </row>
    <row r="4023" spans="5:6" ht="12.75">
      <c r="E4023" s="2">
        <v>38883</v>
      </c>
      <c r="F4023">
        <v>5.0778</v>
      </c>
    </row>
    <row r="4024" spans="5:6" ht="12.75">
      <c r="E4024" s="2">
        <v>38884</v>
      </c>
      <c r="F4024">
        <v>5.0875</v>
      </c>
    </row>
    <row r="4025" spans="5:6" ht="12.75">
      <c r="E4025" s="2">
        <v>38887</v>
      </c>
      <c r="F4025">
        <v>5.1322</v>
      </c>
    </row>
    <row r="4026" spans="5:6" ht="12.75">
      <c r="E4026" s="2">
        <v>38888</v>
      </c>
      <c r="F4026">
        <v>5.165</v>
      </c>
    </row>
    <row r="4027" spans="5:6" ht="12.75">
      <c r="E4027" s="2">
        <v>38889</v>
      </c>
      <c r="F4027">
        <v>5.1423</v>
      </c>
    </row>
    <row r="4028" spans="5:6" ht="12.75">
      <c r="E4028" s="2">
        <v>38890</v>
      </c>
      <c r="F4028">
        <v>5.1423</v>
      </c>
    </row>
    <row r="4029" spans="5:6" ht="12.75">
      <c r="E4029" s="2">
        <v>38891</v>
      </c>
      <c r="F4029">
        <v>5.1578</v>
      </c>
    </row>
    <row r="4030" spans="5:6" ht="12.75">
      <c r="E4030" s="2">
        <v>38894</v>
      </c>
      <c r="F4030">
        <v>5.1725</v>
      </c>
    </row>
    <row r="4031" spans="5:6" ht="12.75">
      <c r="E4031" s="2">
        <v>38895</v>
      </c>
      <c r="F4031">
        <v>5.1628</v>
      </c>
    </row>
    <row r="4032" spans="5:6" ht="12.75">
      <c r="E4032" s="2">
        <v>38896</v>
      </c>
      <c r="F4032">
        <v>5.1675</v>
      </c>
    </row>
    <row r="4033" spans="5:6" ht="12.75">
      <c r="E4033" s="2">
        <v>38897</v>
      </c>
      <c r="F4033">
        <v>5.125</v>
      </c>
    </row>
    <row r="4034" spans="5:6" ht="12.75">
      <c r="E4034" s="2">
        <v>38898</v>
      </c>
      <c r="F4034">
        <v>5.085</v>
      </c>
    </row>
    <row r="4035" spans="5:6" ht="12.75">
      <c r="E4035" s="2">
        <v>38901</v>
      </c>
      <c r="F4035">
        <v>5.13</v>
      </c>
    </row>
    <row r="4036" spans="5:6" ht="12.75">
      <c r="E4036" s="2">
        <v>38902</v>
      </c>
      <c r="F4036">
        <v>5.0825</v>
      </c>
    </row>
    <row r="4037" spans="5:6" ht="12.75">
      <c r="E4037" s="2">
        <v>38903</v>
      </c>
      <c r="F4037">
        <v>5.1035</v>
      </c>
    </row>
    <row r="4038" spans="5:6" ht="12.75">
      <c r="E4038" s="2">
        <v>38904</v>
      </c>
      <c r="F4038">
        <v>5.0688</v>
      </c>
    </row>
    <row r="4039" spans="5:6" ht="12.75">
      <c r="E4039" s="2">
        <v>38905</v>
      </c>
      <c r="F4039">
        <v>5.0337</v>
      </c>
    </row>
    <row r="4040" spans="5:6" ht="12.75">
      <c r="E4040" s="2">
        <v>38908</v>
      </c>
      <c r="F4040">
        <v>5.051</v>
      </c>
    </row>
    <row r="4041" spans="5:6" ht="12.75">
      <c r="E4041" s="2">
        <v>38909</v>
      </c>
      <c r="F4041">
        <v>5.0422</v>
      </c>
    </row>
    <row r="4042" spans="5:6" ht="12.75">
      <c r="E4042" s="2">
        <v>38910</v>
      </c>
      <c r="F4042">
        <v>5.076</v>
      </c>
    </row>
    <row r="4043" spans="5:6" ht="12.75">
      <c r="E4043" s="2">
        <v>38911</v>
      </c>
      <c r="F4043">
        <v>5.045</v>
      </c>
    </row>
    <row r="4044" spans="5:6" ht="12.75">
      <c r="E4044" s="2">
        <v>38912</v>
      </c>
      <c r="F4044">
        <v>5</v>
      </c>
    </row>
    <row r="4045" spans="5:6" ht="12.75">
      <c r="E4045" s="2">
        <v>38915</v>
      </c>
      <c r="F4045">
        <v>5.0135</v>
      </c>
    </row>
    <row r="4046" spans="5:6" ht="12.75">
      <c r="E4046" s="2">
        <v>38916</v>
      </c>
      <c r="F4046">
        <v>5.1178</v>
      </c>
    </row>
    <row r="4047" spans="5:6" ht="12.75">
      <c r="E4047" s="2">
        <v>38917</v>
      </c>
      <c r="F4047">
        <v>5.08</v>
      </c>
    </row>
    <row r="4048" spans="5:6" ht="12.75">
      <c r="E4048" s="2">
        <v>38918</v>
      </c>
      <c r="F4048">
        <v>5.0825</v>
      </c>
    </row>
    <row r="4049" spans="5:6" ht="12.75">
      <c r="E4049" s="2">
        <v>38919</v>
      </c>
      <c r="F4049">
        <v>5.0738</v>
      </c>
    </row>
    <row r="4050" spans="5:6" ht="12.75">
      <c r="E4050" s="2">
        <v>38922</v>
      </c>
      <c r="F4050">
        <v>5.0525</v>
      </c>
    </row>
    <row r="4051" spans="5:6" ht="12.75">
      <c r="E4051" s="2">
        <v>38923</v>
      </c>
      <c r="F4051">
        <v>5.0687</v>
      </c>
    </row>
    <row r="4052" spans="5:6" ht="12.75">
      <c r="E4052" s="2">
        <v>38924</v>
      </c>
      <c r="F4052">
        <v>5.0825</v>
      </c>
    </row>
    <row r="4053" spans="5:6" ht="12.75">
      <c r="E4053" s="2">
        <v>38925</v>
      </c>
      <c r="F4053">
        <v>5.0525</v>
      </c>
    </row>
    <row r="4054" spans="5:6" ht="12.75">
      <c r="E4054" s="2">
        <v>38926</v>
      </c>
      <c r="F4054">
        <v>5.0262</v>
      </c>
    </row>
    <row r="4055" spans="5:6" ht="12.75">
      <c r="E4055" s="2">
        <v>38929</v>
      </c>
      <c r="F4055">
        <v>5.055</v>
      </c>
    </row>
    <row r="4056" spans="5:6" ht="12.75">
      <c r="E4056" s="2">
        <v>38930</v>
      </c>
      <c r="F4056">
        <v>5.0778</v>
      </c>
    </row>
    <row r="4057" spans="5:6" ht="12.75">
      <c r="E4057" s="2">
        <v>38931</v>
      </c>
      <c r="F4057">
        <v>5.0935</v>
      </c>
    </row>
    <row r="4058" spans="5:6" ht="12.75">
      <c r="E4058" s="2">
        <v>38932</v>
      </c>
      <c r="F4058">
        <v>5.1953</v>
      </c>
    </row>
    <row r="4059" spans="5:6" ht="12.75">
      <c r="E4059" s="2">
        <v>38933</v>
      </c>
      <c r="F4059">
        <v>5.2413</v>
      </c>
    </row>
    <row r="4060" spans="5:6" ht="12.75">
      <c r="E4060" s="2">
        <v>38936</v>
      </c>
      <c r="F4060">
        <v>5.2548</v>
      </c>
    </row>
    <row r="4061" spans="5:6" ht="12.75">
      <c r="E4061" s="2">
        <v>38937</v>
      </c>
      <c r="F4061">
        <v>5.2778</v>
      </c>
    </row>
    <row r="4062" spans="5:6" ht="12.75">
      <c r="E4062" s="2">
        <v>38938</v>
      </c>
      <c r="F4062">
        <v>5.2638</v>
      </c>
    </row>
    <row r="4063" spans="5:6" ht="12.75">
      <c r="E4063" s="2">
        <v>38939</v>
      </c>
      <c r="F4063">
        <v>5.2635</v>
      </c>
    </row>
    <row r="4064" spans="5:6" ht="12.75">
      <c r="E4064" s="2">
        <v>38940</v>
      </c>
      <c r="F4064">
        <v>5.2875</v>
      </c>
    </row>
    <row r="4065" spans="5:6" ht="12.75">
      <c r="E4065" s="2">
        <v>38943</v>
      </c>
      <c r="F4065">
        <v>5.3287</v>
      </c>
    </row>
    <row r="4066" spans="5:6" ht="12.75">
      <c r="E4066" s="2">
        <v>38944</v>
      </c>
      <c r="F4066">
        <v>5.2987</v>
      </c>
    </row>
    <row r="4067" spans="5:6" ht="12.75">
      <c r="E4067" s="2">
        <v>38945</v>
      </c>
      <c r="F4067">
        <v>5.256</v>
      </c>
    </row>
    <row r="4068" spans="5:6" ht="12.75">
      <c r="E4068" s="2">
        <v>38946</v>
      </c>
      <c r="F4068">
        <v>5.22</v>
      </c>
    </row>
    <row r="4069" spans="5:6" ht="12.75">
      <c r="E4069" s="2">
        <v>38947</v>
      </c>
      <c r="F4069">
        <v>5.1975</v>
      </c>
    </row>
    <row r="4070" spans="5:6" ht="12.75">
      <c r="E4070" s="2">
        <v>38950</v>
      </c>
      <c r="F4070">
        <v>5.165</v>
      </c>
    </row>
    <row r="4071" spans="5:6" ht="12.75">
      <c r="E4071" s="2">
        <v>38951</v>
      </c>
      <c r="F4071">
        <v>5.1438</v>
      </c>
    </row>
    <row r="4072" spans="5:6" ht="12.75">
      <c r="E4072" s="2">
        <v>38952</v>
      </c>
      <c r="F4072">
        <v>5.1637</v>
      </c>
    </row>
    <row r="4073" spans="5:6" ht="12.75">
      <c r="E4073" s="2">
        <v>38953</v>
      </c>
      <c r="F4073">
        <v>5.1722</v>
      </c>
    </row>
    <row r="4074" spans="5:6" ht="12.75">
      <c r="E4074" s="2">
        <v>38954</v>
      </c>
      <c r="F4074">
        <v>5.1663</v>
      </c>
    </row>
    <row r="4075" spans="5:6" ht="12.75">
      <c r="E4075" s="2">
        <v>38957</v>
      </c>
      <c r="F4075">
        <v>5.165</v>
      </c>
    </row>
    <row r="4076" spans="5:6" ht="12.75">
      <c r="E4076" s="2">
        <v>38958</v>
      </c>
      <c r="F4076">
        <v>5.185</v>
      </c>
    </row>
    <row r="4077" spans="5:6" ht="12.75">
      <c r="E4077" s="2">
        <v>38959</v>
      </c>
      <c r="F4077">
        <v>5.175</v>
      </c>
    </row>
    <row r="4078" spans="5:6" ht="12.75">
      <c r="E4078" s="2">
        <v>38960</v>
      </c>
      <c r="F4078">
        <v>5.18</v>
      </c>
    </row>
    <row r="4079" spans="5:6" ht="12.75">
      <c r="E4079" s="2">
        <v>38961</v>
      </c>
      <c r="F4079">
        <v>5.1488</v>
      </c>
    </row>
    <row r="4080" spans="5:6" ht="12.75">
      <c r="E4080" s="2">
        <v>38964</v>
      </c>
      <c r="F4080">
        <v>5.1575</v>
      </c>
    </row>
    <row r="4081" spans="5:6" ht="12.75">
      <c r="E4081" s="2">
        <v>38965</v>
      </c>
      <c r="F4081">
        <v>5.1575</v>
      </c>
    </row>
    <row r="4082" spans="5:6" ht="12.75">
      <c r="E4082" s="2">
        <v>38966</v>
      </c>
      <c r="F4082">
        <v>5.1725</v>
      </c>
    </row>
    <row r="4083" spans="5:6" ht="12.75">
      <c r="E4083" s="2">
        <v>38967</v>
      </c>
      <c r="F4083">
        <v>5.17</v>
      </c>
    </row>
    <row r="4084" spans="5:6" ht="12.75">
      <c r="E4084" s="2">
        <v>38968</v>
      </c>
      <c r="F4084">
        <v>5.1528</v>
      </c>
    </row>
    <row r="4085" spans="5:6" ht="12.75">
      <c r="E4085" s="2">
        <v>38971</v>
      </c>
      <c r="F4085">
        <v>5.1865</v>
      </c>
    </row>
    <row r="4086" spans="5:6" ht="12.75">
      <c r="E4086" s="2">
        <v>38972</v>
      </c>
      <c r="F4086">
        <v>5.237</v>
      </c>
    </row>
    <row r="4087" spans="5:6" ht="12.75">
      <c r="E4087" s="2">
        <v>38973</v>
      </c>
      <c r="F4087">
        <v>5.2248</v>
      </c>
    </row>
    <row r="4088" spans="5:6" ht="12.75">
      <c r="E4088" s="2">
        <v>38974</v>
      </c>
      <c r="F4088">
        <v>5.2522</v>
      </c>
    </row>
    <row r="4089" spans="5:6" ht="12.75">
      <c r="E4089" s="2">
        <v>38975</v>
      </c>
      <c r="F4089">
        <v>5.2725</v>
      </c>
    </row>
    <row r="4090" spans="5:6" ht="12.75">
      <c r="E4090" s="2">
        <v>38978</v>
      </c>
      <c r="F4090">
        <v>5.3165</v>
      </c>
    </row>
    <row r="4091" spans="5:6" ht="12.75">
      <c r="E4091" s="2">
        <v>38979</v>
      </c>
      <c r="F4091">
        <v>5.2875</v>
      </c>
    </row>
    <row r="4092" spans="5:6" ht="12.75">
      <c r="E4092" s="2">
        <v>38980</v>
      </c>
      <c r="F4092">
        <v>5.292</v>
      </c>
    </row>
    <row r="4093" spans="5:6" ht="12.75">
      <c r="E4093" s="2">
        <v>38981</v>
      </c>
      <c r="F4093">
        <v>5.2937</v>
      </c>
    </row>
    <row r="4094" spans="5:6" ht="12.75">
      <c r="E4094" s="2">
        <v>38982</v>
      </c>
      <c r="F4094">
        <v>5.2325</v>
      </c>
    </row>
    <row r="4095" spans="5:6" ht="12.75">
      <c r="E4095" s="2">
        <v>38985</v>
      </c>
      <c r="F4095">
        <v>5.2065</v>
      </c>
    </row>
    <row r="4096" spans="5:6" ht="12.75">
      <c r="E4096" s="2">
        <v>38986</v>
      </c>
      <c r="F4096">
        <v>5.2065</v>
      </c>
    </row>
    <row r="4097" spans="5:6" ht="12.75">
      <c r="E4097" s="2">
        <v>38987</v>
      </c>
      <c r="F4097">
        <v>5.1825</v>
      </c>
    </row>
    <row r="4098" spans="5:6" ht="12.75">
      <c r="E4098" s="2">
        <v>38988</v>
      </c>
      <c r="F4098">
        <v>5.165</v>
      </c>
    </row>
    <row r="4099" spans="5:6" ht="12.75">
      <c r="E4099" s="2">
        <v>38989</v>
      </c>
      <c r="F4099">
        <v>5.19</v>
      </c>
    </row>
    <row r="4100" spans="5:6" ht="12.75">
      <c r="E4100" s="2">
        <v>38992</v>
      </c>
      <c r="F4100">
        <v>5.224</v>
      </c>
    </row>
    <row r="4101" spans="5:6" ht="12.75">
      <c r="E4101" s="2">
        <v>38993</v>
      </c>
      <c r="F4101">
        <v>5.248</v>
      </c>
    </row>
    <row r="4102" spans="5:6" ht="12.75">
      <c r="E4102" s="2">
        <v>38994</v>
      </c>
      <c r="F4102">
        <v>5.2485</v>
      </c>
    </row>
    <row r="4103" spans="5:6" ht="12.75">
      <c r="E4103" s="2">
        <v>38995</v>
      </c>
      <c r="F4103">
        <v>5.2308</v>
      </c>
    </row>
    <row r="4104" spans="5:6" ht="12.75">
      <c r="E4104" s="2">
        <v>38996</v>
      </c>
      <c r="F4104">
        <v>5.2557</v>
      </c>
    </row>
    <row r="4105" spans="5:6" ht="12.75">
      <c r="E4105" s="2">
        <v>38999</v>
      </c>
      <c r="F4105">
        <v>5.2729</v>
      </c>
    </row>
    <row r="4106" spans="5:6" ht="12.75">
      <c r="E4106" s="2">
        <v>39000</v>
      </c>
      <c r="F4106">
        <v>5.3153</v>
      </c>
    </row>
    <row r="4107" spans="5:6" ht="12.75">
      <c r="E4107" s="2">
        <v>39001</v>
      </c>
      <c r="F4107">
        <v>5.3135</v>
      </c>
    </row>
    <row r="4108" spans="5:6" ht="12.75">
      <c r="E4108" s="2">
        <v>39002</v>
      </c>
      <c r="F4108">
        <v>5.3195</v>
      </c>
    </row>
    <row r="4109" spans="5:6" ht="12.75">
      <c r="E4109" s="2">
        <v>39003</v>
      </c>
      <c r="F4109">
        <v>5.3429</v>
      </c>
    </row>
    <row r="4110" spans="5:6" ht="12.75">
      <c r="E4110" s="2">
        <v>39006</v>
      </c>
      <c r="F4110">
        <v>5.3351</v>
      </c>
    </row>
    <row r="4111" spans="5:6" ht="12.75">
      <c r="E4111" s="2">
        <v>39007</v>
      </c>
      <c r="F4111">
        <v>5.331</v>
      </c>
    </row>
    <row r="4112" spans="5:6" ht="12.75">
      <c r="E4112" s="2">
        <v>39008</v>
      </c>
      <c r="F4112">
        <v>5.3445</v>
      </c>
    </row>
    <row r="4113" spans="5:6" ht="12.75">
      <c r="E4113" s="2">
        <v>39009</v>
      </c>
      <c r="F4113">
        <v>5.3299</v>
      </c>
    </row>
    <row r="4114" spans="5:6" ht="12.75">
      <c r="E4114" s="2">
        <v>39010</v>
      </c>
      <c r="F4114">
        <v>5.3665</v>
      </c>
    </row>
    <row r="4115" spans="5:6" ht="12.75">
      <c r="E4115" s="2">
        <v>39013</v>
      </c>
      <c r="F4115">
        <v>5.4031</v>
      </c>
    </row>
    <row r="4116" spans="5:6" ht="12.75">
      <c r="E4116" s="2">
        <v>39014</v>
      </c>
      <c r="F4116">
        <v>5.4038</v>
      </c>
    </row>
    <row r="4117" spans="5:6" ht="12.75">
      <c r="E4117" s="2">
        <v>39015</v>
      </c>
      <c r="F4117">
        <v>5.4012</v>
      </c>
    </row>
    <row r="4118" spans="5:6" ht="12.75">
      <c r="E4118" s="2">
        <v>39016</v>
      </c>
      <c r="F4118">
        <v>5.3771</v>
      </c>
    </row>
    <row r="4119" spans="5:6" ht="12.75">
      <c r="E4119" s="2">
        <v>39017</v>
      </c>
      <c r="F4119">
        <v>5.3612</v>
      </c>
    </row>
    <row r="4120" spans="5:6" ht="12.75">
      <c r="E4120" s="2">
        <v>39020</v>
      </c>
      <c r="F4120">
        <v>5.366</v>
      </c>
    </row>
    <row r="4121" spans="5:6" ht="12.75">
      <c r="E4121" s="2">
        <v>39021</v>
      </c>
      <c r="F4121">
        <v>5.3338</v>
      </c>
    </row>
    <row r="4122" spans="5:6" ht="12.75">
      <c r="E4122" s="2">
        <v>39022</v>
      </c>
      <c r="F4122">
        <v>5.2958</v>
      </c>
    </row>
    <row r="4123" spans="5:6" ht="12.75">
      <c r="E4123" s="2">
        <v>39023</v>
      </c>
      <c r="F4123">
        <v>5.327</v>
      </c>
    </row>
    <row r="4124" spans="5:6" ht="12.75">
      <c r="E4124" s="2">
        <v>39024</v>
      </c>
      <c r="F4124">
        <v>5.3791</v>
      </c>
    </row>
    <row r="4125" spans="5:6" ht="12.75">
      <c r="E4125" s="2">
        <v>39027</v>
      </c>
      <c r="F4125">
        <v>5.397</v>
      </c>
    </row>
    <row r="4126" spans="5:6" ht="12.75">
      <c r="E4126" s="2">
        <v>39028</v>
      </c>
      <c r="F4126">
        <v>5.364</v>
      </c>
    </row>
    <row r="4127" spans="5:6" ht="12.75">
      <c r="E4127" s="2">
        <v>39029</v>
      </c>
      <c r="F4127">
        <v>5.3812</v>
      </c>
    </row>
    <row r="4128" spans="5:6" ht="12.75">
      <c r="E4128" s="2">
        <v>39030</v>
      </c>
      <c r="F4128">
        <v>5.3635</v>
      </c>
    </row>
    <row r="4129" spans="5:6" ht="12.75">
      <c r="E4129" s="2">
        <v>39031</v>
      </c>
      <c r="F4129">
        <v>5.3438</v>
      </c>
    </row>
    <row r="4130" spans="5:6" ht="12.75">
      <c r="E4130" s="2">
        <v>39034</v>
      </c>
      <c r="F4130">
        <v>5.3742</v>
      </c>
    </row>
    <row r="4131" spans="5:6" ht="12.75">
      <c r="E4131" s="2">
        <v>39035</v>
      </c>
      <c r="F4131">
        <v>5.323</v>
      </c>
    </row>
    <row r="4132" spans="5:6" ht="12.75">
      <c r="E4132" s="2">
        <v>39036</v>
      </c>
      <c r="F4132">
        <v>5.3063</v>
      </c>
    </row>
    <row r="4133" spans="5:6" ht="12.75">
      <c r="E4133" s="2">
        <v>39037</v>
      </c>
      <c r="F4133">
        <v>5.3459</v>
      </c>
    </row>
    <row r="4134" spans="5:6" ht="12.75">
      <c r="E4134" s="2">
        <v>39038</v>
      </c>
      <c r="F4134">
        <v>5.3187</v>
      </c>
    </row>
    <row r="4135" spans="5:6" ht="12.75">
      <c r="E4135" s="2">
        <v>39041</v>
      </c>
      <c r="F4135">
        <v>5.3125</v>
      </c>
    </row>
    <row r="4136" spans="5:6" ht="12.75">
      <c r="E4136" s="2">
        <v>39042</v>
      </c>
      <c r="F4136">
        <v>5.326</v>
      </c>
    </row>
    <row r="4137" spans="5:6" ht="12.75">
      <c r="E4137" s="2">
        <v>39043</v>
      </c>
      <c r="F4137">
        <v>5.3157</v>
      </c>
    </row>
    <row r="4138" spans="5:6" ht="12.75">
      <c r="E4138" s="2">
        <v>39044</v>
      </c>
      <c r="F4138">
        <v>5.3389</v>
      </c>
    </row>
    <row r="4139" spans="5:6" ht="12.75">
      <c r="E4139" s="2">
        <v>39045</v>
      </c>
      <c r="F4139">
        <v>5.3148</v>
      </c>
    </row>
    <row r="4140" spans="5:6" ht="12.75">
      <c r="E4140" s="2">
        <v>39048</v>
      </c>
      <c r="F4140">
        <v>5.3285</v>
      </c>
    </row>
    <row r="4141" spans="5:6" ht="12.75">
      <c r="E4141" s="2">
        <v>39049</v>
      </c>
      <c r="F4141">
        <v>5.3125</v>
      </c>
    </row>
    <row r="4142" spans="5:6" ht="12.75">
      <c r="E4142" s="2">
        <v>39050</v>
      </c>
      <c r="F4142">
        <v>5.34</v>
      </c>
    </row>
    <row r="4143" spans="5:6" ht="12.75">
      <c r="E4143" s="2">
        <v>39051</v>
      </c>
      <c r="F4143">
        <v>5.3175</v>
      </c>
    </row>
    <row r="4144" spans="5:6" ht="12.75">
      <c r="E4144" s="2">
        <v>39052</v>
      </c>
      <c r="F4144">
        <v>5.275</v>
      </c>
    </row>
    <row r="4145" spans="5:6" ht="12.75">
      <c r="E4145" s="2">
        <v>39055</v>
      </c>
      <c r="F4145">
        <v>5.2387</v>
      </c>
    </row>
    <row r="4146" spans="5:6" ht="12.75">
      <c r="E4146" s="2">
        <v>39056</v>
      </c>
      <c r="F4146">
        <v>5.2555</v>
      </c>
    </row>
    <row r="4147" spans="5:6" ht="12.75">
      <c r="E4147" s="2">
        <v>39057</v>
      </c>
      <c r="F4147">
        <v>5.2587</v>
      </c>
    </row>
    <row r="4148" spans="5:6" ht="12.75">
      <c r="E4148" s="2">
        <v>39058</v>
      </c>
      <c r="F4148">
        <v>5.2887</v>
      </c>
    </row>
    <row r="4149" spans="5:6" ht="12.75">
      <c r="E4149" s="2">
        <v>39059</v>
      </c>
      <c r="F4149">
        <v>5.321</v>
      </c>
    </row>
    <row r="4150" spans="5:6" ht="12.75">
      <c r="E4150" s="2">
        <v>39062</v>
      </c>
      <c r="F4150">
        <v>5.3482</v>
      </c>
    </row>
    <row r="4151" spans="5:6" ht="12.75">
      <c r="E4151" s="2">
        <v>39063</v>
      </c>
      <c r="F4151">
        <v>5.3962</v>
      </c>
    </row>
    <row r="4152" spans="5:6" ht="12.75">
      <c r="E4152" s="2">
        <v>39064</v>
      </c>
      <c r="F4152">
        <v>5.4175</v>
      </c>
    </row>
    <row r="4153" spans="5:6" ht="12.75">
      <c r="E4153" s="2">
        <v>39065</v>
      </c>
      <c r="F4153">
        <v>5.435</v>
      </c>
    </row>
    <row r="4154" spans="5:6" ht="12.75">
      <c r="E4154" s="2">
        <v>39066</v>
      </c>
      <c r="F4154">
        <v>5.4825</v>
      </c>
    </row>
    <row r="4155" spans="5:6" ht="12.75">
      <c r="E4155" s="2">
        <v>39069</v>
      </c>
      <c r="F4155">
        <v>5.4895</v>
      </c>
    </row>
    <row r="4156" spans="5:6" ht="12.75">
      <c r="E4156" s="2">
        <v>39070</v>
      </c>
      <c r="F4156">
        <v>5.4875</v>
      </c>
    </row>
    <row r="4157" spans="5:6" ht="12.75">
      <c r="E4157" s="2">
        <v>39071</v>
      </c>
      <c r="F4157">
        <v>5.4963</v>
      </c>
    </row>
    <row r="4158" spans="5:6" ht="12.75">
      <c r="E4158" s="2">
        <v>39072</v>
      </c>
      <c r="F4158">
        <v>5.5063</v>
      </c>
    </row>
    <row r="4159" spans="5:6" ht="12.75">
      <c r="E4159" s="2">
        <v>39073</v>
      </c>
      <c r="F4159">
        <v>5.519</v>
      </c>
    </row>
    <row r="4160" spans="5:6" ht="12.75">
      <c r="E4160" s="2">
        <v>39076</v>
      </c>
      <c r="F4160">
        <v>5.5329</v>
      </c>
    </row>
    <row r="4161" spans="5:6" ht="12.75">
      <c r="E4161" s="2">
        <v>39077</v>
      </c>
      <c r="F4161">
        <v>5.5328</v>
      </c>
    </row>
    <row r="4162" spans="5:6" ht="12.75">
      <c r="E4162" s="2">
        <v>39078</v>
      </c>
      <c r="F4162">
        <v>5.5562</v>
      </c>
    </row>
    <row r="4163" spans="5:6" ht="12.75">
      <c r="E4163" s="2">
        <v>39079</v>
      </c>
      <c r="F4163">
        <v>5.5225</v>
      </c>
    </row>
    <row r="4164" spans="5:6" ht="12.75">
      <c r="E4164" s="2">
        <v>39080</v>
      </c>
      <c r="F4164">
        <v>5.4999</v>
      </c>
    </row>
    <row r="4165" spans="5:6" ht="12.75">
      <c r="E4165" s="2">
        <v>39083</v>
      </c>
      <c r="F4165">
        <v>5.5</v>
      </c>
    </row>
    <row r="4166" spans="5:6" ht="12.75">
      <c r="E4166" s="2">
        <v>39084</v>
      </c>
      <c r="F4166">
        <v>5.5265</v>
      </c>
    </row>
    <row r="4167" spans="5:6" ht="12.75">
      <c r="E4167" s="2">
        <v>39085</v>
      </c>
      <c r="F4167">
        <v>5.521</v>
      </c>
    </row>
    <row r="4168" spans="5:6" ht="12.75">
      <c r="E4168" s="2">
        <v>39086</v>
      </c>
      <c r="F4168">
        <v>5.5235</v>
      </c>
    </row>
    <row r="4169" spans="5:6" ht="12.75">
      <c r="E4169" s="2">
        <v>39087</v>
      </c>
      <c r="F4169">
        <v>5.5463</v>
      </c>
    </row>
    <row r="4170" spans="5:6" ht="12.75">
      <c r="E4170" s="2">
        <v>39090</v>
      </c>
      <c r="F4170">
        <v>5.5562</v>
      </c>
    </row>
    <row r="4171" spans="5:6" ht="12.75">
      <c r="E4171" s="2">
        <v>39091</v>
      </c>
      <c r="F4171">
        <v>5.5562</v>
      </c>
    </row>
    <row r="4172" spans="5:6" ht="12.75">
      <c r="E4172" s="2">
        <v>39092</v>
      </c>
      <c r="F4172">
        <v>5.5598</v>
      </c>
    </row>
    <row r="4173" spans="5:6" ht="12.75">
      <c r="E4173" s="2">
        <v>39093</v>
      </c>
      <c r="F4173">
        <v>5.6613</v>
      </c>
    </row>
    <row r="4174" spans="5:6" ht="12.75">
      <c r="E4174" s="2">
        <v>39094</v>
      </c>
      <c r="F4174">
        <v>5.7212</v>
      </c>
    </row>
    <row r="4175" spans="5:6" ht="12.75">
      <c r="E4175" s="2">
        <v>39097</v>
      </c>
      <c r="F4175">
        <v>5.7352</v>
      </c>
    </row>
    <row r="4176" spans="5:6" ht="12.75">
      <c r="E4176" s="2">
        <v>39098</v>
      </c>
      <c r="F4176">
        <v>5.7362</v>
      </c>
    </row>
    <row r="4177" spans="5:6" ht="12.75">
      <c r="E4177" s="2">
        <v>39099</v>
      </c>
      <c r="F4177">
        <v>5.7755</v>
      </c>
    </row>
    <row r="4178" spans="5:6" ht="12.75">
      <c r="E4178" s="2">
        <v>39100</v>
      </c>
      <c r="F4178">
        <v>5.7787</v>
      </c>
    </row>
    <row r="4179" spans="5:6" ht="12.75">
      <c r="E4179" s="2">
        <v>39101</v>
      </c>
      <c r="F4179">
        <v>5.8088</v>
      </c>
    </row>
    <row r="4180" spans="5:6" ht="12.75">
      <c r="E4180" s="2">
        <v>39104</v>
      </c>
      <c r="F4180">
        <v>5.823</v>
      </c>
    </row>
    <row r="4181" spans="5:6" ht="12.75">
      <c r="E4181" s="2">
        <v>39105</v>
      </c>
      <c r="F4181">
        <v>5.8307</v>
      </c>
    </row>
    <row r="4182" spans="5:6" ht="12.75">
      <c r="E4182" s="2">
        <v>39106</v>
      </c>
      <c r="F4182">
        <v>5.7865</v>
      </c>
    </row>
    <row r="4183" spans="5:6" ht="12.75">
      <c r="E4183" s="2">
        <v>39107</v>
      </c>
      <c r="F4183">
        <v>5.8125</v>
      </c>
    </row>
    <row r="4184" spans="5:6" ht="12.75">
      <c r="E4184" s="2">
        <v>39108</v>
      </c>
      <c r="F4184">
        <v>5.8125</v>
      </c>
    </row>
    <row r="4185" spans="5:6" ht="12.75">
      <c r="E4185" s="2">
        <v>39111</v>
      </c>
      <c r="F4185">
        <v>5.8147</v>
      </c>
    </row>
    <row r="4186" spans="5:6" ht="12.75">
      <c r="E4186" s="2">
        <v>39112</v>
      </c>
      <c r="F4186">
        <v>5.785</v>
      </c>
    </row>
    <row r="4187" spans="5:6" ht="12.75">
      <c r="E4187" s="2">
        <v>39113</v>
      </c>
      <c r="F4187">
        <v>5.7935</v>
      </c>
    </row>
    <row r="4188" spans="5:6" ht="12.75">
      <c r="E4188" s="2">
        <v>39114</v>
      </c>
      <c r="F4188">
        <v>5.8175</v>
      </c>
    </row>
    <row r="4189" spans="5:6" ht="12.75">
      <c r="E4189" s="2">
        <v>39115</v>
      </c>
      <c r="F4189">
        <v>5.8363</v>
      </c>
    </row>
    <row r="4190" spans="5:6" ht="12.75">
      <c r="E4190" s="2">
        <v>39118</v>
      </c>
      <c r="F4190">
        <v>5.842</v>
      </c>
    </row>
    <row r="4191" spans="5:6" ht="12.75">
      <c r="E4191" s="2">
        <v>39119</v>
      </c>
      <c r="F4191">
        <v>5.8313</v>
      </c>
    </row>
    <row r="4192" spans="5:6" ht="12.75">
      <c r="E4192" s="2">
        <v>39120</v>
      </c>
      <c r="F4192">
        <v>5.8082</v>
      </c>
    </row>
    <row r="4193" spans="5:6" ht="12.75">
      <c r="E4193" s="2">
        <v>39121</v>
      </c>
      <c r="F4193">
        <v>5.758</v>
      </c>
    </row>
    <row r="4194" spans="5:6" ht="12.75">
      <c r="E4194" s="2">
        <v>39122</v>
      </c>
      <c r="F4194">
        <v>5.7721</v>
      </c>
    </row>
    <row r="4195" spans="5:6" ht="12.75">
      <c r="E4195" s="2">
        <v>39125</v>
      </c>
      <c r="F4195">
        <v>5.7707</v>
      </c>
    </row>
    <row r="4196" spans="5:6" ht="12.75">
      <c r="E4196" s="2">
        <v>39126</v>
      </c>
      <c r="F4196">
        <v>5.7019</v>
      </c>
    </row>
    <row r="4197" spans="5:6" ht="12.75">
      <c r="E4197" s="2">
        <v>39127</v>
      </c>
      <c r="F4197">
        <v>5.72</v>
      </c>
    </row>
    <row r="4198" spans="5:6" ht="12.75">
      <c r="E4198" s="2">
        <v>39128</v>
      </c>
      <c r="F4198">
        <v>5.6488</v>
      </c>
    </row>
    <row r="4199" spans="5:6" ht="12.75">
      <c r="E4199" s="2">
        <v>39129</v>
      </c>
      <c r="F4199">
        <v>5.662</v>
      </c>
    </row>
    <row r="4200" spans="5:6" ht="12.75">
      <c r="E4200" s="2">
        <v>39132</v>
      </c>
      <c r="F4200">
        <v>5.6831</v>
      </c>
    </row>
    <row r="4201" spans="5:6" ht="12.75">
      <c r="E4201" s="2">
        <v>39133</v>
      </c>
      <c r="F4201">
        <v>5.6862</v>
      </c>
    </row>
    <row r="4202" spans="5:6" ht="12.75">
      <c r="E4202" s="2">
        <v>39134</v>
      </c>
      <c r="F4202">
        <v>5.6744</v>
      </c>
    </row>
    <row r="4203" spans="5:6" ht="12.75">
      <c r="E4203" s="2">
        <v>39135</v>
      </c>
      <c r="F4203">
        <v>5.6988</v>
      </c>
    </row>
    <row r="4204" spans="5:6" ht="12.75">
      <c r="E4204" s="2">
        <v>39136</v>
      </c>
      <c r="F4204">
        <v>5.6825</v>
      </c>
    </row>
    <row r="4205" spans="5:6" ht="12.75">
      <c r="E4205" s="2">
        <v>39139</v>
      </c>
      <c r="F4205">
        <v>5.6637</v>
      </c>
    </row>
    <row r="4206" spans="5:6" ht="12.75">
      <c r="E4206" s="2">
        <v>39140</v>
      </c>
      <c r="F4206">
        <v>5.635</v>
      </c>
    </row>
    <row r="4207" spans="5:6" ht="12.75">
      <c r="E4207" s="2">
        <v>39141</v>
      </c>
      <c r="F4207">
        <v>5.644</v>
      </c>
    </row>
    <row r="4208" spans="5:6" ht="12.75">
      <c r="E4208" s="2">
        <v>39142</v>
      </c>
      <c r="F4208">
        <v>5.644</v>
      </c>
    </row>
    <row r="4209" spans="5:6" ht="12.75">
      <c r="E4209" s="2">
        <v>39143</v>
      </c>
      <c r="F4209">
        <v>5.6155</v>
      </c>
    </row>
    <row r="4210" spans="5:6" ht="12.75">
      <c r="E4210" s="2">
        <v>39146</v>
      </c>
      <c r="F4210">
        <v>5.5825</v>
      </c>
    </row>
    <row r="4211" spans="5:6" ht="12.75">
      <c r="E4211" s="2">
        <v>39147</v>
      </c>
      <c r="F4211">
        <v>5.5945</v>
      </c>
    </row>
    <row r="4212" spans="5:6" ht="12.75">
      <c r="E4212" s="2">
        <v>39148</v>
      </c>
      <c r="F4212">
        <v>5.592</v>
      </c>
    </row>
    <row r="4213" spans="5:6" ht="12.75">
      <c r="E4213" s="2">
        <v>39149</v>
      </c>
      <c r="F4213">
        <v>5.586</v>
      </c>
    </row>
    <row r="4214" spans="5:6" ht="12.75">
      <c r="E4214" s="2">
        <v>39150</v>
      </c>
      <c r="F4214">
        <v>5.6135</v>
      </c>
    </row>
    <row r="4215" spans="5:6" ht="12.75">
      <c r="E4215" s="2">
        <v>39153</v>
      </c>
      <c r="F4215">
        <v>5.602</v>
      </c>
    </row>
    <row r="4216" spans="5:6" ht="12.75">
      <c r="E4216" s="2">
        <v>39154</v>
      </c>
      <c r="F4216">
        <v>5.555</v>
      </c>
    </row>
    <row r="4217" spans="5:6" ht="12.75">
      <c r="E4217" s="2">
        <v>39155</v>
      </c>
      <c r="F4217">
        <v>5.5365</v>
      </c>
    </row>
    <row r="4218" spans="5:6" ht="12.75">
      <c r="E4218" s="2">
        <v>39156</v>
      </c>
      <c r="F4218">
        <v>5.57</v>
      </c>
    </row>
    <row r="4219" spans="5:6" ht="12.75">
      <c r="E4219" s="2">
        <v>39157</v>
      </c>
      <c r="F4219">
        <v>5.5785</v>
      </c>
    </row>
    <row r="4220" spans="5:6" ht="12.75">
      <c r="E4220" s="2">
        <v>39160</v>
      </c>
      <c r="F4220">
        <v>5.6235</v>
      </c>
    </row>
    <row r="4221" spans="5:6" ht="12.75">
      <c r="E4221" s="2">
        <v>39161</v>
      </c>
      <c r="F4221">
        <v>5.66</v>
      </c>
    </row>
    <row r="4222" spans="5:6" ht="12.75">
      <c r="E4222" s="2">
        <v>39162</v>
      </c>
      <c r="F4222">
        <v>5.6665</v>
      </c>
    </row>
    <row r="4223" spans="5:6" ht="12.75">
      <c r="E4223" s="2">
        <v>39163</v>
      </c>
      <c r="F4223">
        <v>5.6795</v>
      </c>
    </row>
    <row r="4224" spans="5:6" ht="12.75">
      <c r="E4224" s="2">
        <v>39164</v>
      </c>
      <c r="F4224">
        <v>5.6935</v>
      </c>
    </row>
    <row r="4225" spans="5:6" ht="12.75">
      <c r="E4225" s="2">
        <v>39167</v>
      </c>
      <c r="F4225">
        <v>5.713</v>
      </c>
    </row>
    <row r="4226" spans="5:6" ht="12.75">
      <c r="E4226" s="2">
        <v>39168</v>
      </c>
      <c r="F4226">
        <v>5.7105</v>
      </c>
    </row>
    <row r="4227" spans="5:6" ht="12.75">
      <c r="E4227" s="2">
        <v>39169</v>
      </c>
      <c r="F4227">
        <v>5.71</v>
      </c>
    </row>
    <row r="4228" spans="5:6" ht="12.75">
      <c r="E4228" s="2">
        <v>39170</v>
      </c>
      <c r="F4228">
        <v>5.7425</v>
      </c>
    </row>
    <row r="4229" spans="5:6" ht="12.75">
      <c r="E4229" s="2">
        <v>39171</v>
      </c>
      <c r="F4229">
        <v>5.745</v>
      </c>
    </row>
    <row r="4230" spans="5:6" ht="12.75">
      <c r="E4230" s="2">
        <v>39174</v>
      </c>
      <c r="F4230">
        <v>5.7785</v>
      </c>
    </row>
    <row r="4231" spans="5:6" ht="12.75">
      <c r="E4231" s="2">
        <v>39175</v>
      </c>
      <c r="F4231">
        <v>5.786</v>
      </c>
    </row>
    <row r="4232" spans="5:6" ht="12.75">
      <c r="E4232" s="2">
        <v>39176</v>
      </c>
      <c r="F4232">
        <v>5.774</v>
      </c>
    </row>
    <row r="4233" spans="5:6" ht="12.75">
      <c r="E4233" s="2">
        <v>39177</v>
      </c>
      <c r="F4233">
        <v>5.7427</v>
      </c>
    </row>
    <row r="4234" spans="5:6" ht="12.75">
      <c r="E4234" s="2">
        <v>39178</v>
      </c>
      <c r="F4234">
        <v>5.7389</v>
      </c>
    </row>
    <row r="4235" spans="5:6" ht="12.75">
      <c r="E4235" s="2">
        <v>39181</v>
      </c>
      <c r="F4235">
        <v>5.7386</v>
      </c>
    </row>
    <row r="4236" spans="5:6" ht="12.75">
      <c r="E4236" s="2">
        <v>39182</v>
      </c>
      <c r="F4236">
        <v>5.7475</v>
      </c>
    </row>
    <row r="4237" spans="5:6" ht="12.75">
      <c r="E4237" s="2">
        <v>39183</v>
      </c>
      <c r="F4237">
        <v>5.7595</v>
      </c>
    </row>
    <row r="4238" spans="5:6" ht="12.75">
      <c r="E4238" s="2">
        <v>39184</v>
      </c>
      <c r="F4238">
        <v>5.771</v>
      </c>
    </row>
    <row r="4239" spans="5:6" ht="12.75">
      <c r="E4239" s="2">
        <v>39185</v>
      </c>
      <c r="F4239">
        <v>5.795</v>
      </c>
    </row>
    <row r="4240" spans="5:6" ht="12.75">
      <c r="E4240" s="2">
        <v>39188</v>
      </c>
      <c r="F4240">
        <v>5.811</v>
      </c>
    </row>
    <row r="4241" spans="5:6" ht="12.75">
      <c r="E4241" s="2">
        <v>39189</v>
      </c>
      <c r="F4241">
        <v>5.8495</v>
      </c>
    </row>
    <row r="4242" spans="5:6" ht="12.75">
      <c r="E4242" s="2">
        <v>39190</v>
      </c>
      <c r="F4242">
        <v>5.822</v>
      </c>
    </row>
    <row r="4243" spans="5:6" ht="12.75">
      <c r="E4243" s="2">
        <v>39191</v>
      </c>
      <c r="F4243">
        <v>5.827</v>
      </c>
    </row>
    <row r="4244" spans="5:6" ht="12.75">
      <c r="E4244" s="2">
        <v>39192</v>
      </c>
      <c r="F4244">
        <v>5.8305</v>
      </c>
    </row>
    <row r="4245" spans="5:6" ht="12.75">
      <c r="E4245" s="2">
        <v>39195</v>
      </c>
      <c r="F4245">
        <v>5.8285</v>
      </c>
    </row>
    <row r="4246" spans="5:6" ht="12.75">
      <c r="E4246" s="2">
        <v>39196</v>
      </c>
      <c r="F4246">
        <v>5.841</v>
      </c>
    </row>
    <row r="4247" spans="5:6" ht="12.75">
      <c r="E4247" s="2">
        <v>39197</v>
      </c>
      <c r="F4247">
        <v>5.853</v>
      </c>
    </row>
    <row r="4248" spans="5:6" ht="12.75">
      <c r="E4248" s="2">
        <v>39198</v>
      </c>
      <c r="F4248">
        <v>5.863</v>
      </c>
    </row>
    <row r="4249" spans="5:6" ht="12.75">
      <c r="E4249" s="2">
        <v>39199</v>
      </c>
      <c r="F4249">
        <v>5.874</v>
      </c>
    </row>
    <row r="4250" spans="5:6" ht="12.75">
      <c r="E4250" s="2">
        <v>39202</v>
      </c>
      <c r="F4250">
        <v>5.835</v>
      </c>
    </row>
    <row r="4251" spans="5:6" ht="12.75">
      <c r="E4251" s="2">
        <v>39203</v>
      </c>
      <c r="F4251">
        <v>5.866</v>
      </c>
    </row>
    <row r="4252" spans="5:6" ht="12.75">
      <c r="E4252" s="2">
        <v>39204</v>
      </c>
      <c r="F4252">
        <v>5.8905</v>
      </c>
    </row>
    <row r="4253" spans="5:6" ht="12.75">
      <c r="E4253" s="2">
        <v>39205</v>
      </c>
      <c r="F4253">
        <v>5.9065</v>
      </c>
    </row>
    <row r="4254" spans="5:6" ht="12.75">
      <c r="E4254" s="2">
        <v>39206</v>
      </c>
      <c r="F4254">
        <v>5.899</v>
      </c>
    </row>
    <row r="4255" spans="5:6" ht="12.75">
      <c r="E4255" s="2">
        <v>39209</v>
      </c>
      <c r="F4255">
        <v>5.895</v>
      </c>
    </row>
    <row r="4256" spans="5:6" ht="12.75">
      <c r="E4256" s="2">
        <v>39210</v>
      </c>
      <c r="F4256">
        <v>5.9085</v>
      </c>
    </row>
    <row r="4257" spans="5:6" ht="12.75">
      <c r="E4257" s="2">
        <v>39211</v>
      </c>
      <c r="F4257">
        <v>5.893</v>
      </c>
    </row>
    <row r="4258" spans="5:6" ht="12.75">
      <c r="E4258" s="2">
        <v>39212</v>
      </c>
      <c r="F4258">
        <v>5.884</v>
      </c>
    </row>
    <row r="4259" spans="5:6" ht="12.75">
      <c r="E4259" s="2">
        <v>39213</v>
      </c>
      <c r="F4259">
        <v>5.897</v>
      </c>
    </row>
    <row r="4260" spans="5:6" ht="12.75">
      <c r="E4260" s="2">
        <v>39216</v>
      </c>
      <c r="F4260">
        <v>5.935</v>
      </c>
    </row>
    <row r="4261" spans="5:6" ht="12.75">
      <c r="E4261" s="2">
        <v>39217</v>
      </c>
      <c r="F4261">
        <v>5.919</v>
      </c>
    </row>
    <row r="4262" spans="5:6" ht="12.75">
      <c r="E4262" s="2">
        <v>39218</v>
      </c>
      <c r="F4262">
        <v>5.9295</v>
      </c>
    </row>
    <row r="4263" spans="5:6" ht="12.75">
      <c r="E4263" s="2">
        <v>39219</v>
      </c>
      <c r="F4263">
        <v>5.957</v>
      </c>
    </row>
    <row r="4264" spans="5:6" ht="12.75">
      <c r="E4264" s="2">
        <v>39220</v>
      </c>
      <c r="F4264">
        <v>5.96</v>
      </c>
    </row>
    <row r="4265" spans="5:6" ht="12.75">
      <c r="E4265" s="2">
        <v>39223</v>
      </c>
      <c r="F4265">
        <v>5.976</v>
      </c>
    </row>
    <row r="4266" spans="5:6" ht="12.75">
      <c r="E4266" s="2">
        <v>39224</v>
      </c>
      <c r="F4266">
        <v>6.003</v>
      </c>
    </row>
    <row r="4267" spans="5:6" ht="12.75">
      <c r="E4267" s="2">
        <v>39225</v>
      </c>
      <c r="F4267">
        <v>6.0575</v>
      </c>
    </row>
    <row r="4268" spans="5:6" ht="12.75">
      <c r="E4268" s="2">
        <v>39226</v>
      </c>
      <c r="F4268">
        <v>6.0565</v>
      </c>
    </row>
    <row r="4269" spans="5:6" ht="12.75">
      <c r="E4269" s="2">
        <v>39227</v>
      </c>
      <c r="F4269">
        <v>6.074</v>
      </c>
    </row>
    <row r="4270" spans="5:6" ht="12.75">
      <c r="E4270" s="2">
        <v>39231</v>
      </c>
      <c r="F4270">
        <v>6.067</v>
      </c>
    </row>
    <row r="4271" spans="5:6" ht="12.75">
      <c r="E4271" s="2">
        <v>39232</v>
      </c>
      <c r="F4271">
        <v>6.0685</v>
      </c>
    </row>
    <row r="4272" spans="5:6" ht="12.75">
      <c r="E4272" s="2">
        <v>39233</v>
      </c>
      <c r="F4272">
        <v>6.0955</v>
      </c>
    </row>
    <row r="4273" spans="5:6" ht="12.75">
      <c r="E4273" s="2">
        <v>39234</v>
      </c>
      <c r="F4273">
        <v>6.139</v>
      </c>
    </row>
    <row r="4274" spans="5:6" ht="12.75">
      <c r="E4274" s="2">
        <v>39237</v>
      </c>
      <c r="F4274">
        <v>6.1755</v>
      </c>
    </row>
    <row r="4275" spans="5:6" ht="12.75">
      <c r="E4275" s="2">
        <v>39238</v>
      </c>
      <c r="F4275">
        <v>6.1525</v>
      </c>
    </row>
    <row r="4276" spans="5:6" ht="12.75">
      <c r="E4276" s="2">
        <v>39239</v>
      </c>
      <c r="F4276">
        <v>6.1</v>
      </c>
    </row>
    <row r="4277" spans="5:6" ht="12.75">
      <c r="E4277" s="2">
        <v>39240</v>
      </c>
      <c r="F4277">
        <v>6.1415</v>
      </c>
    </row>
    <row r="4278" spans="5:6" ht="12.75">
      <c r="E4278" s="2">
        <v>39241</v>
      </c>
      <c r="F4278">
        <v>6.1775</v>
      </c>
    </row>
    <row r="4279" spans="5:6" ht="12.75">
      <c r="E4279" s="2">
        <v>39244</v>
      </c>
      <c r="F4279">
        <v>6.1705</v>
      </c>
    </row>
    <row r="4280" spans="5:6" ht="12.75">
      <c r="E4280" s="2">
        <v>39245</v>
      </c>
      <c r="F4280">
        <v>6.2385</v>
      </c>
    </row>
    <row r="4281" spans="5:6" ht="12.75">
      <c r="E4281" s="2">
        <v>39246</v>
      </c>
      <c r="F4281">
        <v>6.2395</v>
      </c>
    </row>
    <row r="4282" spans="5:6" ht="12.75">
      <c r="E4282" s="2">
        <v>39247</v>
      </c>
      <c r="F4282">
        <v>6.217</v>
      </c>
    </row>
    <row r="4283" spans="5:6" ht="12.75">
      <c r="E4283" s="2">
        <v>39248</v>
      </c>
      <c r="F4283">
        <v>6.216</v>
      </c>
    </row>
    <row r="4284" spans="5:6" ht="12.75">
      <c r="E4284" s="2">
        <v>39251</v>
      </c>
      <c r="F4284">
        <v>6.2305</v>
      </c>
    </row>
    <row r="4285" spans="5:6" ht="12.75">
      <c r="E4285" s="2">
        <v>39252</v>
      </c>
      <c r="F4285">
        <v>6.2037</v>
      </c>
    </row>
    <row r="4286" spans="5:6" ht="12.75">
      <c r="E4286" s="2">
        <v>39253</v>
      </c>
      <c r="F4286">
        <v>6.272</v>
      </c>
    </row>
    <row r="4287" spans="5:6" ht="12.75">
      <c r="E4287" s="2">
        <v>39254</v>
      </c>
      <c r="F4287">
        <v>6.296</v>
      </c>
    </row>
    <row r="4288" spans="5:6" ht="12.75">
      <c r="E4288" s="2">
        <v>39255</v>
      </c>
      <c r="F4288">
        <v>6.2905</v>
      </c>
    </row>
    <row r="4289" spans="5:6" ht="12.75">
      <c r="E4289" s="2">
        <v>39258</v>
      </c>
      <c r="F4289">
        <v>6.271</v>
      </c>
    </row>
    <row r="4290" spans="5:6" ht="12.75">
      <c r="E4290" s="2">
        <v>39259</v>
      </c>
      <c r="F4290">
        <v>6.2645</v>
      </c>
    </row>
    <row r="4291" spans="5:6" ht="12.75">
      <c r="E4291" s="2">
        <v>39260</v>
      </c>
      <c r="F4291">
        <v>6.243</v>
      </c>
    </row>
    <row r="4292" spans="5:6" ht="12.75">
      <c r="E4292" s="2">
        <v>39261</v>
      </c>
      <c r="F4292">
        <v>6.274</v>
      </c>
    </row>
    <row r="4293" spans="5:6" ht="12.75">
      <c r="E4293" s="2">
        <v>39262</v>
      </c>
      <c r="F4293">
        <v>6.3</v>
      </c>
    </row>
    <row r="4294" spans="5:6" ht="12.75">
      <c r="E4294" s="2">
        <v>39265</v>
      </c>
      <c r="F4294">
        <v>6.25</v>
      </c>
    </row>
    <row r="4295" spans="5:6" ht="12.75">
      <c r="E4295" s="2">
        <v>39266</v>
      </c>
      <c r="F4295">
        <v>6.2755</v>
      </c>
    </row>
    <row r="4296" spans="5:6" ht="12.75">
      <c r="E4296" s="2">
        <v>39267</v>
      </c>
      <c r="F4296">
        <v>6.3038</v>
      </c>
    </row>
    <row r="4297" spans="5:6" ht="12.75">
      <c r="E4297" s="2">
        <v>39268</v>
      </c>
      <c r="F4297">
        <v>6.3257</v>
      </c>
    </row>
    <row r="4298" spans="5:6" ht="12.75">
      <c r="E4298" s="2">
        <v>39269</v>
      </c>
      <c r="F4298">
        <v>6.3517</v>
      </c>
    </row>
    <row r="4299" spans="5:6" ht="12.75">
      <c r="E4299" s="2">
        <v>39272</v>
      </c>
      <c r="F4299">
        <v>6.3175</v>
      </c>
    </row>
    <row r="4300" spans="5:6" ht="12.75">
      <c r="E4300" s="2">
        <v>39273</v>
      </c>
      <c r="F4300">
        <v>6.28</v>
      </c>
    </row>
    <row r="4301" spans="5:6" ht="12.75">
      <c r="E4301" s="2">
        <v>39274</v>
      </c>
      <c r="F4301">
        <v>6.3015</v>
      </c>
    </row>
    <row r="4302" spans="5:6" ht="12.75">
      <c r="E4302" s="2">
        <v>39275</v>
      </c>
      <c r="F4302">
        <v>6.289</v>
      </c>
    </row>
    <row r="4303" spans="5:6" ht="12.75">
      <c r="E4303" s="2">
        <v>39276</v>
      </c>
      <c r="F4303">
        <v>6.3065</v>
      </c>
    </row>
    <row r="4304" spans="5:6" ht="12.75">
      <c r="E4304" s="2">
        <v>39279</v>
      </c>
      <c r="F4304">
        <v>6.288</v>
      </c>
    </row>
    <row r="4305" spans="5:6" ht="12.75">
      <c r="E4305" s="2">
        <v>39280</v>
      </c>
      <c r="F4305">
        <v>6.3555</v>
      </c>
    </row>
    <row r="4306" spans="5:6" ht="12.75">
      <c r="E4306" s="2">
        <v>39281</v>
      </c>
      <c r="F4306">
        <v>6.331</v>
      </c>
    </row>
    <row r="4307" spans="5:6" ht="12.75">
      <c r="E4307" s="2">
        <v>39282</v>
      </c>
      <c r="F4307">
        <v>6.317</v>
      </c>
    </row>
    <row r="4308" spans="5:6" ht="12.75">
      <c r="E4308" s="2">
        <v>39283</v>
      </c>
      <c r="F4308">
        <v>6.266</v>
      </c>
    </row>
    <row r="4309" spans="5:6" ht="12.75">
      <c r="E4309" s="2">
        <v>39286</v>
      </c>
      <c r="F4309">
        <v>6.3105</v>
      </c>
    </row>
    <row r="4310" spans="5:6" ht="12.75">
      <c r="E4310" s="2">
        <v>39287</v>
      </c>
      <c r="F4310">
        <v>6.319</v>
      </c>
    </row>
    <row r="4311" spans="5:6" ht="12.75">
      <c r="E4311" s="2">
        <v>39288</v>
      </c>
      <c r="F4311">
        <v>6.2795</v>
      </c>
    </row>
    <row r="4312" spans="5:6" ht="12.75">
      <c r="E4312" s="2">
        <v>39289</v>
      </c>
      <c r="F4312">
        <v>6.215</v>
      </c>
    </row>
    <row r="4313" spans="5:6" ht="12.75">
      <c r="E4313" s="2">
        <v>39290</v>
      </c>
      <c r="F4313">
        <v>6.185</v>
      </c>
    </row>
    <row r="4314" spans="5:6" ht="12.75">
      <c r="E4314" s="2">
        <v>39293</v>
      </c>
      <c r="F4314">
        <v>6.1875</v>
      </c>
    </row>
    <row r="4315" spans="5:6" ht="12.75">
      <c r="E4315" s="2">
        <v>39294</v>
      </c>
      <c r="F4315">
        <v>6.196</v>
      </c>
    </row>
    <row r="4316" spans="5:6" ht="12.75">
      <c r="E4316" s="2">
        <v>39295</v>
      </c>
      <c r="F4316">
        <v>6.1865</v>
      </c>
    </row>
    <row r="4317" spans="5:6" ht="12.75">
      <c r="E4317" s="2">
        <v>39296</v>
      </c>
      <c r="F4317">
        <v>6.2115</v>
      </c>
    </row>
    <row r="4318" spans="5:6" ht="12.75">
      <c r="E4318" s="2">
        <v>39297</v>
      </c>
      <c r="F4318">
        <v>6.1663</v>
      </c>
    </row>
    <row r="4319" spans="5:6" ht="12.75">
      <c r="E4319" s="2">
        <v>39300</v>
      </c>
      <c r="F4319">
        <v>6.1645</v>
      </c>
    </row>
    <row r="4320" spans="5:6" ht="12.75">
      <c r="E4320" s="2">
        <v>39301</v>
      </c>
      <c r="F4320">
        <v>6.182</v>
      </c>
    </row>
    <row r="4321" spans="5:6" ht="12.75">
      <c r="E4321" s="2">
        <v>39302</v>
      </c>
      <c r="F4321">
        <v>6.2425</v>
      </c>
    </row>
    <row r="4322" spans="5:6" ht="12.75">
      <c r="E4322" s="2">
        <v>39303</v>
      </c>
      <c r="F4322">
        <v>6.21</v>
      </c>
    </row>
    <row r="4323" spans="5:6" ht="12.75">
      <c r="E4323" s="2">
        <v>39304</v>
      </c>
      <c r="F4323">
        <v>6.189</v>
      </c>
    </row>
    <row r="4324" spans="5:6" ht="12.75">
      <c r="E4324" s="2">
        <v>39307</v>
      </c>
      <c r="F4324">
        <v>6.213</v>
      </c>
    </row>
    <row r="4325" spans="5:6" ht="12.75">
      <c r="E4325" s="2">
        <v>39308</v>
      </c>
      <c r="F4325">
        <v>6.147</v>
      </c>
    </row>
    <row r="4326" spans="5:6" ht="12.75">
      <c r="E4326" s="2">
        <v>39309</v>
      </c>
      <c r="F4326">
        <v>6.098</v>
      </c>
    </row>
    <row r="4327" spans="5:6" ht="12.75">
      <c r="E4327" s="2">
        <v>39310</v>
      </c>
      <c r="F4327">
        <v>6.019</v>
      </c>
    </row>
    <row r="4328" spans="5:6" ht="12.75">
      <c r="E4328" s="2">
        <v>39311</v>
      </c>
      <c r="F4328">
        <v>6.084</v>
      </c>
    </row>
    <row r="4329" spans="5:6" ht="12.75">
      <c r="E4329" s="2">
        <v>39314</v>
      </c>
      <c r="F4329">
        <v>6.0745</v>
      </c>
    </row>
    <row r="4330" spans="5:6" ht="12.75">
      <c r="E4330" s="2">
        <v>39315</v>
      </c>
      <c r="F4330">
        <v>6.046</v>
      </c>
    </row>
    <row r="4331" spans="5:6" ht="12.75">
      <c r="E4331" s="2">
        <v>39316</v>
      </c>
      <c r="F4331">
        <v>6.126</v>
      </c>
    </row>
    <row r="4332" spans="5:6" ht="12.75">
      <c r="E4332" s="2">
        <v>39317</v>
      </c>
      <c r="F4332">
        <v>6.1425</v>
      </c>
    </row>
    <row r="4333" spans="5:6" ht="12.75">
      <c r="E4333" s="2">
        <v>39318</v>
      </c>
      <c r="F4333">
        <v>6.2085</v>
      </c>
    </row>
    <row r="4334" spans="5:6" ht="12.75">
      <c r="E4334" s="2">
        <v>39322</v>
      </c>
      <c r="F4334">
        <v>6.142</v>
      </c>
    </row>
    <row r="4335" spans="5:6" ht="12.75">
      <c r="E4335" s="2">
        <v>39323</v>
      </c>
      <c r="F4335">
        <v>6.161</v>
      </c>
    </row>
    <row r="4336" spans="5:6" ht="12.75">
      <c r="E4336" s="2">
        <v>39324</v>
      </c>
      <c r="F4336">
        <v>6.134</v>
      </c>
    </row>
    <row r="4337" spans="5:6" ht="12.75">
      <c r="E4337" s="2">
        <v>39325</v>
      </c>
      <c r="F4337">
        <v>6.19</v>
      </c>
    </row>
    <row r="4338" spans="5:6" ht="12.75">
      <c r="E4338" s="2">
        <v>39328</v>
      </c>
      <c r="F4338">
        <v>6.194</v>
      </c>
    </row>
    <row r="4339" spans="5:6" ht="12.75">
      <c r="E4339" s="2">
        <v>39329</v>
      </c>
      <c r="F4339">
        <v>6.194</v>
      </c>
    </row>
    <row r="4340" spans="5:6" ht="12.75">
      <c r="E4340" s="2">
        <v>39330</v>
      </c>
      <c r="F4340">
        <v>6.1588</v>
      </c>
    </row>
    <row r="4341" spans="5:6" ht="12.75">
      <c r="E4341" s="2">
        <v>39331</v>
      </c>
      <c r="F4341">
        <v>6.1275</v>
      </c>
    </row>
    <row r="4342" spans="5:6" ht="12.75">
      <c r="E4342" s="2">
        <v>39332</v>
      </c>
      <c r="F4342">
        <v>6.0455</v>
      </c>
    </row>
    <row r="4343" spans="5:6" ht="12.75">
      <c r="E4343" s="2">
        <v>39335</v>
      </c>
      <c r="F4343">
        <v>5.9845</v>
      </c>
    </row>
    <row r="4344" spans="5:6" ht="12.75">
      <c r="E4344" s="2">
        <v>39336</v>
      </c>
      <c r="F4344">
        <v>5.9865</v>
      </c>
    </row>
    <row r="4345" spans="5:6" ht="12.75">
      <c r="E4345" s="2">
        <v>39337</v>
      </c>
      <c r="F4345">
        <v>5.9245</v>
      </c>
    </row>
    <row r="4346" spans="5:6" ht="12.75">
      <c r="E4346" s="2">
        <v>39338</v>
      </c>
      <c r="F4346">
        <v>5.974</v>
      </c>
    </row>
    <row r="4347" spans="5:6" ht="12.75">
      <c r="E4347" s="2">
        <v>39339</v>
      </c>
      <c r="F4347">
        <v>5.8883</v>
      </c>
    </row>
    <row r="4348" spans="5:6" ht="12.75">
      <c r="E4348" s="2">
        <v>39342</v>
      </c>
      <c r="F4348">
        <v>5.8</v>
      </c>
    </row>
    <row r="4349" spans="5:6" ht="12.75">
      <c r="E4349" s="2">
        <v>39343</v>
      </c>
      <c r="F4349">
        <v>5.881</v>
      </c>
    </row>
    <row r="4350" spans="5:6" ht="12.75">
      <c r="E4350" s="2">
        <v>39344</v>
      </c>
      <c r="F4350">
        <v>5.7975</v>
      </c>
    </row>
    <row r="4351" spans="5:6" ht="12.75">
      <c r="E4351" s="2">
        <v>39345</v>
      </c>
      <c r="F4351">
        <v>5.8387</v>
      </c>
    </row>
    <row r="4352" spans="5:6" ht="12.75">
      <c r="E4352" s="2">
        <v>39346</v>
      </c>
      <c r="F4352">
        <v>5.8507</v>
      </c>
    </row>
    <row r="4353" spans="5:6" ht="12.75">
      <c r="E4353" s="2">
        <v>39349</v>
      </c>
      <c r="F4353">
        <v>5.819</v>
      </c>
    </row>
    <row r="4354" spans="5:6" ht="12.75">
      <c r="E4354" s="2">
        <v>39350</v>
      </c>
      <c r="F4354">
        <v>5.7882</v>
      </c>
    </row>
    <row r="4355" spans="5:6" ht="12.75">
      <c r="E4355" s="2">
        <v>39351</v>
      </c>
      <c r="F4355">
        <v>5.797</v>
      </c>
    </row>
    <row r="4356" spans="5:6" ht="12.75">
      <c r="E4356" s="2">
        <v>39352</v>
      </c>
      <c r="F4356">
        <v>5.7913</v>
      </c>
    </row>
    <row r="4357" spans="5:6" ht="12.75">
      <c r="E4357" s="2">
        <v>39353</v>
      </c>
      <c r="F4357">
        <v>5.736</v>
      </c>
    </row>
    <row r="4358" spans="5:6" ht="12.75">
      <c r="E4358" s="2">
        <v>39356</v>
      </c>
      <c r="F4358">
        <v>5.7155</v>
      </c>
    </row>
    <row r="4359" spans="5:6" ht="12.75">
      <c r="E4359" s="2">
        <v>39357</v>
      </c>
      <c r="F4359">
        <v>5.694</v>
      </c>
    </row>
    <row r="4360" spans="5:6" ht="12.75">
      <c r="E4360" s="2">
        <v>39358</v>
      </c>
      <c r="F4360">
        <v>5.7285</v>
      </c>
    </row>
    <row r="4361" spans="5:6" ht="12.75">
      <c r="E4361" s="2">
        <v>39359</v>
      </c>
      <c r="F4361">
        <v>5.746</v>
      </c>
    </row>
    <row r="4362" spans="5:6" ht="12.75">
      <c r="E4362" s="2">
        <v>39360</v>
      </c>
      <c r="F4362">
        <v>5.788</v>
      </c>
    </row>
    <row r="4363" spans="5:6" ht="12.75">
      <c r="E4363" s="2">
        <v>39363</v>
      </c>
      <c r="F4363">
        <v>5.8263</v>
      </c>
    </row>
    <row r="4364" spans="5:6" ht="12.75">
      <c r="E4364" s="2">
        <v>39364</v>
      </c>
      <c r="F4364">
        <v>5.81</v>
      </c>
    </row>
    <row r="4365" spans="5:6" ht="12.75">
      <c r="E4365" s="2">
        <v>39365</v>
      </c>
      <c r="F4365">
        <v>5.9115</v>
      </c>
    </row>
    <row r="4366" spans="5:6" ht="12.75">
      <c r="E4366" s="2">
        <v>39366</v>
      </c>
      <c r="F4366">
        <v>5.8938</v>
      </c>
    </row>
    <row r="4367" spans="5:6" ht="12.75">
      <c r="E4367" s="2">
        <v>39367</v>
      </c>
      <c r="F4367">
        <v>5.9237</v>
      </c>
    </row>
    <row r="4368" spans="5:6" ht="12.75">
      <c r="E4368" s="2">
        <v>39370</v>
      </c>
      <c r="F4368">
        <v>5.9475</v>
      </c>
    </row>
    <row r="4369" spans="5:6" ht="12.75">
      <c r="E4369" s="2">
        <v>39371</v>
      </c>
      <c r="F4369">
        <v>5.8925</v>
      </c>
    </row>
    <row r="4370" spans="5:6" ht="12.75">
      <c r="E4370" s="2">
        <v>39372</v>
      </c>
      <c r="F4370">
        <v>5.831</v>
      </c>
    </row>
    <row r="4371" spans="5:6" ht="12.75">
      <c r="E4371" s="2">
        <v>39373</v>
      </c>
      <c r="F4371">
        <v>5.7975</v>
      </c>
    </row>
    <row r="4372" spans="5:6" ht="12.75">
      <c r="E4372" s="2">
        <v>39374</v>
      </c>
      <c r="F4372">
        <v>5.7675</v>
      </c>
    </row>
    <row r="4373" spans="5:6" ht="12.75">
      <c r="E4373" s="2">
        <v>39377</v>
      </c>
      <c r="F4373">
        <v>5.776</v>
      </c>
    </row>
    <row r="4374" spans="5:6" ht="12.75">
      <c r="E4374" s="2">
        <v>39378</v>
      </c>
      <c r="F4374">
        <v>5.7625</v>
      </c>
    </row>
    <row r="4375" spans="5:6" ht="12.75">
      <c r="E4375" s="2">
        <v>39379</v>
      </c>
      <c r="F4375">
        <v>5.7135</v>
      </c>
    </row>
    <row r="4376" spans="5:6" ht="12.75">
      <c r="E4376" s="2">
        <v>39380</v>
      </c>
      <c r="F4376">
        <v>5.685</v>
      </c>
    </row>
    <row r="4377" spans="5:6" ht="12.75">
      <c r="E4377" s="2">
        <v>39381</v>
      </c>
      <c r="F4377">
        <v>5.6675</v>
      </c>
    </row>
    <row r="4378" spans="5:6" ht="12.75">
      <c r="E4378" s="2">
        <v>39384</v>
      </c>
      <c r="F4378">
        <v>5.705</v>
      </c>
    </row>
    <row r="4379" spans="5:6" ht="12.75">
      <c r="E4379" s="2">
        <v>39385</v>
      </c>
      <c r="F4379">
        <v>5.727</v>
      </c>
    </row>
    <row r="4380" spans="5:6" ht="12.75">
      <c r="E4380" s="2">
        <v>39386</v>
      </c>
      <c r="F4380">
        <v>5.7785</v>
      </c>
    </row>
    <row r="4381" spans="5:6" ht="12.75">
      <c r="E4381" s="2">
        <v>39387</v>
      </c>
      <c r="F4381">
        <v>5.749</v>
      </c>
    </row>
    <row r="4382" spans="5:6" ht="12.75">
      <c r="E4382" s="2">
        <v>39388</v>
      </c>
      <c r="F4382">
        <v>5.712</v>
      </c>
    </row>
    <row r="4383" spans="5:6" ht="12.75">
      <c r="E4383" s="2">
        <v>39391</v>
      </c>
      <c r="F4383">
        <v>5.6885</v>
      </c>
    </row>
    <row r="4384" spans="5:6" ht="12.75">
      <c r="E4384" s="2">
        <v>39392</v>
      </c>
      <c r="F4384">
        <v>5.692</v>
      </c>
    </row>
    <row r="4385" spans="5:6" ht="12.75">
      <c r="E4385" s="2">
        <v>39393</v>
      </c>
      <c r="F4385">
        <v>5.674</v>
      </c>
    </row>
    <row r="4386" spans="5:6" ht="12.75">
      <c r="E4386" s="2">
        <v>39394</v>
      </c>
      <c r="F4386">
        <v>5.595</v>
      </c>
    </row>
    <row r="4387" spans="5:6" ht="12.75">
      <c r="E4387" s="2">
        <v>39395</v>
      </c>
      <c r="F4387">
        <v>5.5565</v>
      </c>
    </row>
    <row r="4388" spans="5:6" ht="12.75">
      <c r="E4388" s="2">
        <v>39398</v>
      </c>
      <c r="F4388">
        <v>5.602</v>
      </c>
    </row>
    <row r="4389" spans="5:6" ht="12.75">
      <c r="E4389" s="2">
        <v>39399</v>
      </c>
      <c r="F4389">
        <v>5.611</v>
      </c>
    </row>
    <row r="4390" spans="5:6" ht="12.75">
      <c r="E4390" s="2">
        <v>39400</v>
      </c>
      <c r="F4390">
        <v>5.5705</v>
      </c>
    </row>
    <row r="4391" spans="5:6" ht="12.75">
      <c r="E4391" s="2">
        <v>39401</v>
      </c>
      <c r="F4391">
        <v>5.501</v>
      </c>
    </row>
    <row r="4392" spans="5:6" ht="12.75">
      <c r="E4392" s="2">
        <v>39402</v>
      </c>
      <c r="F4392">
        <v>5.493</v>
      </c>
    </row>
    <row r="4393" spans="5:6" ht="12.75">
      <c r="E4393" s="2">
        <v>39405</v>
      </c>
      <c r="F4393">
        <v>5.441</v>
      </c>
    </row>
    <row r="4394" spans="5:6" ht="12.75">
      <c r="E4394" s="2">
        <v>39406</v>
      </c>
      <c r="F4394">
        <v>5.492</v>
      </c>
    </row>
    <row r="4395" spans="5:6" ht="12.75">
      <c r="E4395" s="2">
        <v>39407</v>
      </c>
      <c r="F4395">
        <v>5.441</v>
      </c>
    </row>
    <row r="4396" spans="5:6" ht="12.75">
      <c r="E4396" s="2">
        <v>39408</v>
      </c>
      <c r="F4396">
        <v>5.4255</v>
      </c>
    </row>
    <row r="4397" spans="5:6" ht="12.75">
      <c r="E4397" s="2">
        <v>39409</v>
      </c>
      <c r="F4397">
        <v>5.459</v>
      </c>
    </row>
    <row r="4398" spans="5:6" ht="12.75">
      <c r="E4398" s="2">
        <v>39412</v>
      </c>
      <c r="F4398">
        <v>5.48</v>
      </c>
    </row>
    <row r="4399" spans="5:6" ht="12.75">
      <c r="E4399" s="2">
        <v>39413</v>
      </c>
      <c r="F4399">
        <v>5.5255</v>
      </c>
    </row>
    <row r="4400" spans="5:6" ht="12.75">
      <c r="E4400" s="2">
        <v>39414</v>
      </c>
      <c r="F4400">
        <v>5.55</v>
      </c>
    </row>
    <row r="4401" spans="5:6" ht="12.75">
      <c r="E4401" s="2">
        <v>39415</v>
      </c>
      <c r="F4401">
        <v>5.47</v>
      </c>
    </row>
    <row r="4402" spans="5:6" ht="12.75">
      <c r="E4402" s="2">
        <v>39416</v>
      </c>
      <c r="F4402">
        <v>5.5293</v>
      </c>
    </row>
    <row r="4403" spans="5:6" ht="12.75">
      <c r="E4403" s="2">
        <v>39419</v>
      </c>
      <c r="F4403">
        <v>5.449</v>
      </c>
    </row>
    <row r="4404" spans="5:6" ht="12.75">
      <c r="E4404" s="2">
        <v>39420</v>
      </c>
      <c r="F4404">
        <v>5.4085</v>
      </c>
    </row>
    <row r="4405" spans="5:6" ht="12.75">
      <c r="E4405" s="2">
        <v>39421</v>
      </c>
      <c r="F4405">
        <v>5.3575</v>
      </c>
    </row>
    <row r="4406" spans="5:6" ht="12.75">
      <c r="E4406" s="2">
        <v>39422</v>
      </c>
      <c r="F4406">
        <v>5.375</v>
      </c>
    </row>
    <row r="4407" spans="5:6" ht="12.75">
      <c r="E4407" s="2">
        <v>39423</v>
      </c>
      <c r="F4407">
        <v>5.4635</v>
      </c>
    </row>
    <row r="4408" spans="5:6" ht="12.75">
      <c r="E4408" s="2">
        <v>39426</v>
      </c>
      <c r="F4408">
        <v>5.48</v>
      </c>
    </row>
    <row r="4409" spans="5:6" ht="12.75">
      <c r="E4409" s="2">
        <v>39427</v>
      </c>
      <c r="F4409">
        <v>5.4497</v>
      </c>
    </row>
    <row r="4410" spans="5:6" ht="12.75">
      <c r="E4410" s="2">
        <v>39428</v>
      </c>
      <c r="F4410">
        <v>5.4945</v>
      </c>
    </row>
    <row r="4411" spans="5:6" ht="12.75">
      <c r="E4411" s="2">
        <v>39429</v>
      </c>
      <c r="F4411">
        <v>5.4655</v>
      </c>
    </row>
    <row r="4412" spans="5:6" ht="12.75">
      <c r="E4412" s="2">
        <v>39430</v>
      </c>
      <c r="F4412">
        <v>5.5095</v>
      </c>
    </row>
    <row r="4413" spans="5:6" ht="12.75">
      <c r="E4413" s="2">
        <v>39433</v>
      </c>
      <c r="F4413">
        <v>5.484</v>
      </c>
    </row>
    <row r="4414" spans="5:6" ht="12.75">
      <c r="E4414" s="2">
        <v>39434</v>
      </c>
      <c r="F4414">
        <v>5.457</v>
      </c>
    </row>
    <row r="4415" spans="5:6" ht="12.75">
      <c r="E4415" s="2">
        <v>39435</v>
      </c>
      <c r="F4415">
        <v>5.3655</v>
      </c>
    </row>
    <row r="4416" spans="5:6" ht="12.75">
      <c r="E4416" s="2">
        <v>39436</v>
      </c>
      <c r="F4416">
        <v>5.321</v>
      </c>
    </row>
    <row r="4417" spans="5:6" ht="12.75">
      <c r="E4417" s="2">
        <v>39437</v>
      </c>
      <c r="F4417">
        <v>5.3407</v>
      </c>
    </row>
    <row r="4418" spans="5:6" ht="12.75">
      <c r="E4418" s="2">
        <v>39440</v>
      </c>
      <c r="F4418">
        <v>5.2897</v>
      </c>
    </row>
    <row r="4419" spans="5:6" ht="12.75">
      <c r="E4419" s="2">
        <v>39441</v>
      </c>
      <c r="F4419">
        <v>5.2883</v>
      </c>
    </row>
    <row r="4420" spans="5:6" ht="12.75">
      <c r="E4420" s="2">
        <v>39442</v>
      </c>
      <c r="F4420">
        <v>5.2881</v>
      </c>
    </row>
    <row r="4421" spans="5:6" ht="12.75">
      <c r="E4421" s="2">
        <v>39443</v>
      </c>
      <c r="F4421">
        <v>5.29</v>
      </c>
    </row>
    <row r="4422" spans="5:6" ht="12.75">
      <c r="E4422" s="2">
        <v>39444</v>
      </c>
      <c r="F4422">
        <v>5.2572</v>
      </c>
    </row>
    <row r="4423" spans="5:6" ht="12.75">
      <c r="E4423" s="2">
        <v>39447</v>
      </c>
      <c r="F4423">
        <v>5.2129</v>
      </c>
    </row>
    <row r="4424" spans="5:6" ht="12.75">
      <c r="E4424" s="2">
        <v>39448</v>
      </c>
      <c r="F4424">
        <v>5.2097</v>
      </c>
    </row>
    <row r="4425" spans="5:6" ht="12.75">
      <c r="E4425" s="2">
        <v>39449</v>
      </c>
      <c r="F4425">
        <v>5.0705</v>
      </c>
    </row>
    <row r="4426" spans="5:6" ht="12.75">
      <c r="E4426" s="2">
        <v>39450</v>
      </c>
      <c r="F4426">
        <v>5.0855</v>
      </c>
    </row>
    <row r="4427" spans="5:6" ht="12.75">
      <c r="E4427" s="2">
        <v>39451</v>
      </c>
      <c r="F4427">
        <v>5.0308</v>
      </c>
    </row>
    <row r="4428" spans="5:6" ht="12.75">
      <c r="E4428" s="2">
        <v>39454</v>
      </c>
      <c r="F4428">
        <v>5.0338</v>
      </c>
    </row>
    <row r="4429" spans="5:6" ht="12.75">
      <c r="E4429" s="2">
        <v>39455</v>
      </c>
      <c r="F4429">
        <v>5.0695</v>
      </c>
    </row>
    <row r="4430" spans="5:6" ht="12.75">
      <c r="E4430" s="2">
        <v>39456</v>
      </c>
      <c r="F4430">
        <v>5</v>
      </c>
    </row>
    <row r="4431" spans="5:6" ht="12.75">
      <c r="E4431" s="2">
        <v>39457</v>
      </c>
      <c r="F4431">
        <v>5.002</v>
      </c>
    </row>
    <row r="4432" spans="5:6" ht="12.75">
      <c r="E4432" s="2">
        <v>39458</v>
      </c>
      <c r="F4432">
        <v>4.9555</v>
      </c>
    </row>
    <row r="4433" spans="5:6" ht="12.75">
      <c r="E4433" s="2">
        <v>39461</v>
      </c>
      <c r="F4433">
        <v>4.938</v>
      </c>
    </row>
    <row r="4434" spans="5:6" ht="12.75">
      <c r="E4434" s="2">
        <v>39462</v>
      </c>
      <c r="F4434">
        <v>4.9335</v>
      </c>
    </row>
    <row r="4435" spans="5:6" ht="12.75">
      <c r="E4435" s="2">
        <v>39463</v>
      </c>
      <c r="F4435">
        <v>4.9315</v>
      </c>
    </row>
    <row r="4436" spans="5:6" ht="12.75">
      <c r="E4436" s="2">
        <v>39464</v>
      </c>
      <c r="F4436">
        <v>4.9613</v>
      </c>
    </row>
    <row r="4437" spans="5:6" ht="12.75">
      <c r="E4437" s="2">
        <v>39465</v>
      </c>
      <c r="F4437">
        <v>4.9465</v>
      </c>
    </row>
    <row r="4438" spans="5:6" ht="12.75">
      <c r="E4438" s="2">
        <v>39468</v>
      </c>
      <c r="F4438">
        <v>4.86</v>
      </c>
    </row>
    <row r="4439" spans="5:6" ht="12.75">
      <c r="E4439" s="2">
        <v>39469</v>
      </c>
      <c r="F4439">
        <v>4.921</v>
      </c>
    </row>
    <row r="4440" spans="5:6" ht="12.75">
      <c r="E4440" s="2">
        <v>39470</v>
      </c>
      <c r="F4440">
        <v>4.8238</v>
      </c>
    </row>
    <row r="4441" spans="5:6" ht="12.75">
      <c r="E4441" s="2">
        <v>39471</v>
      </c>
      <c r="F4441">
        <v>4.997</v>
      </c>
    </row>
    <row r="4442" spans="5:6" ht="12.75">
      <c r="E4442" s="2">
        <v>39472</v>
      </c>
      <c r="F4442">
        <v>5.0265</v>
      </c>
    </row>
    <row r="4443" spans="5:6" ht="12.75">
      <c r="E4443" s="2">
        <v>39475</v>
      </c>
      <c r="F4443">
        <v>4.9925</v>
      </c>
    </row>
    <row r="4444" spans="5:6" ht="12.75">
      <c r="E4444" s="2">
        <v>39476</v>
      </c>
      <c r="F4444">
        <v>5.0745</v>
      </c>
    </row>
    <row r="4445" spans="5:6" ht="12.75">
      <c r="E4445" s="2">
        <v>39477</v>
      </c>
      <c r="F4445">
        <v>5.053</v>
      </c>
    </row>
    <row r="4446" spans="5:6" ht="12.75">
      <c r="E4446" s="2">
        <v>39478</v>
      </c>
      <c r="F4446">
        <v>4.9435</v>
      </c>
    </row>
    <row r="4447" spans="5:6" ht="12.75">
      <c r="E4447" s="2">
        <v>39479</v>
      </c>
      <c r="F4447">
        <v>4.893</v>
      </c>
    </row>
    <row r="4448" spans="5:6" ht="12.75">
      <c r="E4448" s="2">
        <v>39482</v>
      </c>
      <c r="F4448">
        <v>4.9355</v>
      </c>
    </row>
    <row r="4449" spans="5:6" ht="12.75">
      <c r="E4449" s="2">
        <v>39483</v>
      </c>
      <c r="F4449">
        <v>4.8475</v>
      </c>
    </row>
    <row r="4450" spans="5:6" ht="12.75">
      <c r="E4450" s="2">
        <v>39484</v>
      </c>
      <c r="F4450">
        <v>4.856</v>
      </c>
    </row>
    <row r="4451" spans="5:6" ht="12.75">
      <c r="E4451" s="2">
        <v>39485</v>
      </c>
      <c r="F4451">
        <v>4.811</v>
      </c>
    </row>
    <row r="4452" spans="5:6" ht="12.75">
      <c r="E4452" s="2">
        <v>39486</v>
      </c>
      <c r="F4452">
        <v>4.794</v>
      </c>
    </row>
    <row r="4453" spans="5:6" ht="12.75">
      <c r="E4453" s="2">
        <v>39489</v>
      </c>
      <c r="F4453">
        <v>4.8525</v>
      </c>
    </row>
    <row r="4454" spans="5:6" ht="12.75">
      <c r="E4454" s="2">
        <v>39490</v>
      </c>
      <c r="F4454">
        <v>4.9345</v>
      </c>
    </row>
    <row r="4455" spans="5:6" ht="12.75">
      <c r="E4455" s="2">
        <v>39491</v>
      </c>
      <c r="F4455">
        <v>4.9145</v>
      </c>
    </row>
    <row r="4456" spans="5:6" ht="12.75">
      <c r="E4456" s="2">
        <v>39492</v>
      </c>
      <c r="F4456">
        <v>4.9415</v>
      </c>
    </row>
    <row r="4457" spans="5:6" ht="12.75">
      <c r="E4457" s="2">
        <v>39493</v>
      </c>
      <c r="F4457">
        <v>4.9065</v>
      </c>
    </row>
    <row r="4458" spans="5:6" ht="12.75">
      <c r="E4458" s="2">
        <v>39496</v>
      </c>
      <c r="F4458">
        <v>4.961</v>
      </c>
    </row>
    <row r="4459" spans="5:6" ht="12.75">
      <c r="E4459" s="2">
        <v>39497</v>
      </c>
      <c r="F4459">
        <v>4.95</v>
      </c>
    </row>
    <row r="4460" spans="5:6" ht="12.75">
      <c r="E4460" s="2">
        <v>39498</v>
      </c>
      <c r="F4460">
        <v>5.003</v>
      </c>
    </row>
    <row r="4461" spans="5:6" ht="12.75">
      <c r="E4461" s="2">
        <v>39499</v>
      </c>
      <c r="F4461">
        <v>5.065</v>
      </c>
    </row>
    <row r="4462" spans="5:6" ht="12.75">
      <c r="E4462" s="2">
        <v>39500</v>
      </c>
      <c r="F4462">
        <v>5.039</v>
      </c>
    </row>
    <row r="4463" spans="5:6" ht="12.75">
      <c r="E4463" s="2">
        <v>39503</v>
      </c>
      <c r="F4463">
        <v>5.0825</v>
      </c>
    </row>
    <row r="4464" spans="5:6" ht="12.75">
      <c r="E4464" s="2">
        <v>39504</v>
      </c>
      <c r="F4464">
        <v>5.0805</v>
      </c>
    </row>
    <row r="4465" spans="5:6" ht="12.75">
      <c r="E4465" s="2">
        <v>39505</v>
      </c>
      <c r="F4465">
        <v>5.052</v>
      </c>
    </row>
    <row r="4466" spans="5:6" ht="12.75">
      <c r="E4466" s="2">
        <v>39506</v>
      </c>
      <c r="F4466">
        <v>4.9385</v>
      </c>
    </row>
    <row r="4467" spans="5:6" ht="12.75">
      <c r="E4467" s="2">
        <v>39507</v>
      </c>
      <c r="F4467">
        <v>4.881</v>
      </c>
    </row>
    <row r="4468" spans="5:6" ht="12.75">
      <c r="E4468" s="2">
        <v>39510</v>
      </c>
      <c r="F4468">
        <v>4.9295</v>
      </c>
    </row>
    <row r="4469" spans="5:6" ht="12.75">
      <c r="E4469" s="2">
        <v>39511</v>
      </c>
      <c r="F4469">
        <v>4.899</v>
      </c>
    </row>
    <row r="4470" spans="5:6" ht="12.75">
      <c r="E4470" s="2">
        <v>39512</v>
      </c>
      <c r="F4470">
        <v>4.9785</v>
      </c>
    </row>
    <row r="4471" spans="5:6" ht="12.75">
      <c r="E4471" s="2">
        <v>39513</v>
      </c>
      <c r="F4471">
        <v>4.9488</v>
      </c>
    </row>
    <row r="4472" spans="5:6" ht="12.75">
      <c r="E4472" s="2">
        <v>39514</v>
      </c>
      <c r="F4472">
        <v>4.912</v>
      </c>
    </row>
    <row r="4473" spans="5:6" ht="12.75">
      <c r="E4473" s="2">
        <v>39517</v>
      </c>
      <c r="F4473">
        <v>4.8938</v>
      </c>
    </row>
    <row r="4474" spans="5:6" ht="12.75">
      <c r="E4474" s="2">
        <v>39518</v>
      </c>
      <c r="F4474">
        <v>4.9688</v>
      </c>
    </row>
    <row r="4475" spans="5:6" ht="12.75">
      <c r="E4475" s="2">
        <v>39519</v>
      </c>
      <c r="F4475">
        <v>5.0325</v>
      </c>
    </row>
    <row r="4476" spans="5:6" ht="12.75">
      <c r="E4476" s="2">
        <v>39520</v>
      </c>
      <c r="F4476">
        <v>5.0525</v>
      </c>
    </row>
    <row r="4477" spans="5:6" ht="12.75">
      <c r="E4477" s="2">
        <v>39521</v>
      </c>
      <c r="F4477">
        <v>5.03</v>
      </c>
    </row>
    <row r="4478" spans="5:6" ht="12.75">
      <c r="E4478" s="2">
        <v>39524</v>
      </c>
      <c r="F4478">
        <v>4.915</v>
      </c>
    </row>
    <row r="4479" spans="5:6" ht="12.75">
      <c r="E4479" s="2">
        <v>39525</v>
      </c>
      <c r="F4479">
        <v>5.03</v>
      </c>
    </row>
    <row r="4480" spans="5:6" ht="12.75">
      <c r="E4480" s="2">
        <v>39526</v>
      </c>
      <c r="F4480">
        <v>5.0315</v>
      </c>
    </row>
    <row r="4481" spans="5:6" ht="12.75">
      <c r="E4481" s="2">
        <v>39527</v>
      </c>
      <c r="F4481">
        <v>5.105</v>
      </c>
    </row>
    <row r="4482" spans="5:6" ht="12.75">
      <c r="E4482" s="2">
        <v>39528</v>
      </c>
      <c r="F4482">
        <v>5.093</v>
      </c>
    </row>
    <row r="4483" spans="5:6" ht="12.75">
      <c r="E4483" s="2">
        <v>39531</v>
      </c>
      <c r="F4483">
        <v>5.0975</v>
      </c>
    </row>
    <row r="4484" spans="5:6" ht="12.75">
      <c r="E4484" s="2">
        <v>39532</v>
      </c>
      <c r="F4484">
        <v>5.27</v>
      </c>
    </row>
    <row r="4485" spans="5:6" ht="12.75">
      <c r="E4485" s="2">
        <v>39533</v>
      </c>
      <c r="F4485">
        <v>5.262</v>
      </c>
    </row>
    <row r="4486" spans="5:6" ht="12.75">
      <c r="E4486" s="2">
        <v>39534</v>
      </c>
      <c r="F4486">
        <v>5.246</v>
      </c>
    </row>
    <row r="4487" spans="5:6" ht="12.75">
      <c r="E4487" s="2">
        <v>39535</v>
      </c>
      <c r="F4487">
        <v>5.1465</v>
      </c>
    </row>
    <row r="4488" spans="5:6" ht="12.75">
      <c r="E4488" s="2">
        <v>39538</v>
      </c>
      <c r="F4488">
        <v>5.0915</v>
      </c>
    </row>
    <row r="4489" spans="5:6" ht="12.75">
      <c r="E4489" s="2">
        <v>39539</v>
      </c>
      <c r="F4489">
        <v>5.1295</v>
      </c>
    </row>
    <row r="4490" spans="5:6" ht="12.75">
      <c r="E4490" s="2">
        <v>39540</v>
      </c>
      <c r="F4490">
        <v>5.1525</v>
      </c>
    </row>
    <row r="4491" spans="5:6" ht="12.75">
      <c r="E4491" s="2">
        <v>39541</v>
      </c>
      <c r="F4491">
        <v>5.1137</v>
      </c>
    </row>
    <row r="4492" spans="5:6" ht="12.75">
      <c r="E4492" s="2">
        <v>39542</v>
      </c>
      <c r="F4492">
        <v>5.1051</v>
      </c>
    </row>
    <row r="4493" spans="5:6" ht="12.75">
      <c r="E4493" s="2">
        <v>39545</v>
      </c>
      <c r="F4493">
        <v>5.1328</v>
      </c>
    </row>
    <row r="4494" spans="5:6" ht="12.75">
      <c r="E4494" s="2">
        <v>39546</v>
      </c>
      <c r="F4494">
        <v>5.084</v>
      </c>
    </row>
    <row r="4495" spans="5:6" ht="12.75">
      <c r="E4495" s="2">
        <v>39547</v>
      </c>
      <c r="F4495">
        <v>5.0651</v>
      </c>
    </row>
    <row r="4496" spans="5:6" ht="12.75">
      <c r="E4496" s="2">
        <v>39548</v>
      </c>
      <c r="F4496">
        <v>5.075</v>
      </c>
    </row>
    <row r="4497" spans="5:6" ht="12.75">
      <c r="E4497" s="2">
        <v>39549</v>
      </c>
      <c r="F4497">
        <v>5.051</v>
      </c>
    </row>
    <row r="4498" spans="5:6" ht="12.75">
      <c r="E4498" s="2">
        <v>39552</v>
      </c>
      <c r="F4498">
        <v>5.058</v>
      </c>
    </row>
    <row r="4499" spans="5:6" ht="12.75">
      <c r="E4499" s="2">
        <v>39553</v>
      </c>
      <c r="F4499">
        <v>5.0275</v>
      </c>
    </row>
    <row r="4500" spans="5:6" ht="12.75">
      <c r="E4500" s="2">
        <v>39554</v>
      </c>
      <c r="F4500">
        <v>5.08</v>
      </c>
    </row>
    <row r="4501" spans="5:6" ht="12.75">
      <c r="E4501" s="2">
        <v>39555</v>
      </c>
      <c r="F4501">
        <v>5.2035</v>
      </c>
    </row>
    <row r="4502" spans="5:6" ht="12.75">
      <c r="E4502" s="2">
        <v>39556</v>
      </c>
      <c r="F4502">
        <v>5.3465</v>
      </c>
    </row>
    <row r="4503" spans="5:6" ht="12.75">
      <c r="E4503" s="2">
        <v>39559</v>
      </c>
      <c r="F4503">
        <v>5.3505</v>
      </c>
    </row>
    <row r="4504" spans="5:6" ht="12.75">
      <c r="E4504" s="2">
        <v>39560</v>
      </c>
      <c r="F4504">
        <v>5.4615</v>
      </c>
    </row>
    <row r="4505" spans="5:6" ht="12.75">
      <c r="E4505" s="2">
        <v>39561</v>
      </c>
      <c r="F4505">
        <v>5.44</v>
      </c>
    </row>
    <row r="4506" spans="5:6" ht="12.75">
      <c r="E4506" s="2">
        <v>39562</v>
      </c>
      <c r="F4506">
        <v>5.4882</v>
      </c>
    </row>
    <row r="4507" spans="5:6" ht="12.75">
      <c r="E4507" s="2">
        <v>39563</v>
      </c>
      <c r="F4507">
        <v>5.5352</v>
      </c>
    </row>
    <row r="4508" spans="5:6" ht="12.75">
      <c r="E4508" s="2">
        <v>39566</v>
      </c>
      <c r="F4508">
        <v>5.4855</v>
      </c>
    </row>
    <row r="4509" spans="5:6" ht="12.75">
      <c r="E4509" s="2">
        <v>39567</v>
      </c>
      <c r="F4509">
        <v>5.417</v>
      </c>
    </row>
    <row r="4510" spans="5:6" ht="12.75">
      <c r="E4510" s="2">
        <v>39568</v>
      </c>
      <c r="F4510">
        <v>5.4005</v>
      </c>
    </row>
    <row r="4511" spans="5:6" ht="12.75">
      <c r="E4511" s="2">
        <v>39569</v>
      </c>
      <c r="F4511">
        <v>5.349</v>
      </c>
    </row>
    <row r="4512" spans="5:6" ht="12.75">
      <c r="E4512" s="2">
        <v>39570</v>
      </c>
      <c r="F4512">
        <v>5.395</v>
      </c>
    </row>
    <row r="4513" spans="5:6" ht="12.75">
      <c r="E4513" s="2">
        <v>39573</v>
      </c>
      <c r="F4513">
        <v>5.4175</v>
      </c>
    </row>
    <row r="4514" spans="5:6" ht="12.75">
      <c r="E4514" s="2">
        <v>39574</v>
      </c>
      <c r="F4514">
        <v>5.3265</v>
      </c>
    </row>
    <row r="4515" spans="5:6" ht="12.75">
      <c r="E4515" s="2">
        <v>39575</v>
      </c>
      <c r="F4515">
        <v>5.3175</v>
      </c>
    </row>
    <row r="4516" spans="5:6" ht="12.75">
      <c r="E4516" s="2">
        <v>39576</v>
      </c>
      <c r="F4516">
        <v>5.2401</v>
      </c>
    </row>
    <row r="4517" spans="5:6" ht="12.75">
      <c r="E4517" s="2">
        <v>39577</v>
      </c>
      <c r="F4517">
        <v>5.2445</v>
      </c>
    </row>
    <row r="4518" spans="5:6" ht="12.75">
      <c r="E4518" s="2">
        <v>39580</v>
      </c>
      <c r="F4518">
        <v>5.3215</v>
      </c>
    </row>
    <row r="4519" spans="5:6" ht="12.75">
      <c r="E4519" s="2">
        <v>39581</v>
      </c>
      <c r="F4519">
        <v>5.439</v>
      </c>
    </row>
    <row r="4520" spans="5:6" ht="12.75">
      <c r="E4520" s="2">
        <v>39582</v>
      </c>
      <c r="F4520">
        <v>5.617</v>
      </c>
    </row>
    <row r="4521" spans="5:6" ht="12.75">
      <c r="E4521" s="2">
        <v>39583</v>
      </c>
      <c r="F4521">
        <v>5.6371</v>
      </c>
    </row>
    <row r="4522" spans="5:6" ht="12.75">
      <c r="E4522" s="2">
        <v>39584</v>
      </c>
      <c r="F4522">
        <v>5.6206</v>
      </c>
    </row>
    <row r="4523" spans="5:6" ht="12.75">
      <c r="E4523" s="2">
        <v>39587</v>
      </c>
      <c r="F4523">
        <v>5.6615</v>
      </c>
    </row>
    <row r="4524" spans="5:6" ht="12.75">
      <c r="E4524" s="2">
        <v>39588</v>
      </c>
      <c r="F4524">
        <v>5.64</v>
      </c>
    </row>
    <row r="4525" spans="5:6" ht="12.75">
      <c r="E4525" s="2">
        <v>39589</v>
      </c>
      <c r="F4525">
        <v>5.6995</v>
      </c>
    </row>
    <row r="4526" spans="5:6" ht="12.75">
      <c r="E4526" s="2">
        <v>39590</v>
      </c>
      <c r="F4526">
        <v>5.91</v>
      </c>
    </row>
    <row r="4527" spans="5:6" ht="12.75">
      <c r="E4527" s="2">
        <v>39591</v>
      </c>
      <c r="F4527">
        <v>5.8565</v>
      </c>
    </row>
    <row r="4528" spans="5:6" ht="12.75">
      <c r="E4528" s="2">
        <v>39595</v>
      </c>
      <c r="F4528">
        <v>5.874</v>
      </c>
    </row>
    <row r="4529" spans="5:6" ht="12.75">
      <c r="E4529" s="2">
        <v>39596</v>
      </c>
      <c r="F4529">
        <v>5.918</v>
      </c>
    </row>
    <row r="4530" spans="5:6" ht="12.75">
      <c r="E4530" s="2">
        <v>39597</v>
      </c>
      <c r="F4530">
        <v>6.0615</v>
      </c>
    </row>
    <row r="4531" spans="5:6" ht="12.75">
      <c r="E4531" s="2">
        <v>39598</v>
      </c>
      <c r="F4531">
        <v>5.975</v>
      </c>
    </row>
    <row r="4532" spans="5:6" ht="12.75">
      <c r="E4532" s="2">
        <v>39601</v>
      </c>
      <c r="F4532">
        <v>5.8034</v>
      </c>
    </row>
    <row r="4533" spans="5:6" ht="12.75">
      <c r="E4533" s="2">
        <v>39602</v>
      </c>
      <c r="F4533">
        <v>5.893</v>
      </c>
    </row>
    <row r="4534" spans="5:6" ht="12.75">
      <c r="E4534" s="2">
        <v>39603</v>
      </c>
      <c r="F4534">
        <v>5.8472</v>
      </c>
    </row>
    <row r="4535" spans="5:6" ht="12.75">
      <c r="E4535" s="2">
        <v>39604</v>
      </c>
      <c r="F4535">
        <v>5.9975</v>
      </c>
    </row>
    <row r="4536" spans="5:6" ht="12.75">
      <c r="E4536" s="2">
        <v>39605</v>
      </c>
      <c r="F4536">
        <v>5.993</v>
      </c>
    </row>
    <row r="4537" spans="5:6" ht="12.75">
      <c r="E4537" s="2">
        <v>39608</v>
      </c>
      <c r="F4537">
        <v>6.3039</v>
      </c>
    </row>
    <row r="4538" spans="5:6" ht="12.75">
      <c r="E4538" s="2">
        <v>39609</v>
      </c>
      <c r="F4538">
        <v>6.327</v>
      </c>
    </row>
    <row r="4539" spans="5:6" ht="12.75">
      <c r="E4539" s="2">
        <v>39610</v>
      </c>
      <c r="F4539">
        <v>6.2324</v>
      </c>
    </row>
    <row r="4540" spans="5:6" ht="12.75">
      <c r="E4540" s="2">
        <v>39611</v>
      </c>
      <c r="F4540">
        <v>6.3675</v>
      </c>
    </row>
    <row r="4541" spans="5:6" ht="12.75">
      <c r="E4541" s="2">
        <v>39612</v>
      </c>
      <c r="F4541">
        <v>6.476</v>
      </c>
    </row>
    <row r="4542" spans="5:6" ht="12.75">
      <c r="E4542" s="2">
        <v>39615</v>
      </c>
      <c r="F4542">
        <v>6.5145</v>
      </c>
    </row>
    <row r="4543" spans="5:6" ht="12.75">
      <c r="E4543" s="2">
        <v>39616</v>
      </c>
      <c r="F4543">
        <v>6.2906</v>
      </c>
    </row>
    <row r="4544" spans="5:6" ht="12.75">
      <c r="E4544" s="2">
        <v>39617</v>
      </c>
      <c r="F4544">
        <v>6.3265</v>
      </c>
    </row>
    <row r="4545" spans="5:6" ht="12.75">
      <c r="E4545" s="2">
        <v>39618</v>
      </c>
      <c r="F4545">
        <v>6.4855</v>
      </c>
    </row>
    <row r="4546" spans="5:6" ht="12.75">
      <c r="E4546" s="2">
        <v>39619</v>
      </c>
      <c r="F4546">
        <v>6.3895</v>
      </c>
    </row>
    <row r="4547" spans="5:6" ht="12.75">
      <c r="E4547" s="2">
        <v>39622</v>
      </c>
      <c r="F4547">
        <v>6.3635</v>
      </c>
    </row>
    <row r="4548" spans="5:6" ht="12.75">
      <c r="E4548" s="2">
        <v>39623</v>
      </c>
      <c r="F4548">
        <v>6.3025</v>
      </c>
    </row>
    <row r="4549" spans="5:6" ht="12.75">
      <c r="E4549" s="2">
        <v>39624</v>
      </c>
      <c r="F4549">
        <v>6.292</v>
      </c>
    </row>
    <row r="4550" spans="5:6" ht="12.75">
      <c r="E4550" s="2">
        <v>39625</v>
      </c>
      <c r="F4550">
        <v>6.1705</v>
      </c>
    </row>
    <row r="4551" spans="5:6" ht="12.75">
      <c r="E4551" s="2">
        <v>39626</v>
      </c>
      <c r="F4551">
        <v>6.178</v>
      </c>
    </row>
    <row r="4552" spans="5:6" ht="12.75">
      <c r="E4552" s="2">
        <v>39629</v>
      </c>
      <c r="F4552">
        <v>6.2535</v>
      </c>
    </row>
    <row r="4553" spans="5:6" ht="12.75">
      <c r="E4553" s="2">
        <v>39630</v>
      </c>
      <c r="F4553">
        <v>6.181</v>
      </c>
    </row>
    <row r="4554" spans="5:6" ht="12.75">
      <c r="E4554" s="2">
        <v>39631</v>
      </c>
      <c r="F4554">
        <v>6.17</v>
      </c>
    </row>
    <row r="4555" spans="5:6" ht="12.75">
      <c r="E4555" s="2">
        <v>39632</v>
      </c>
      <c r="F4555">
        <v>6.0455</v>
      </c>
    </row>
    <row r="4556" spans="5:6" ht="12.75">
      <c r="E4556" s="2">
        <v>39633</v>
      </c>
      <c r="F4556">
        <v>6.024</v>
      </c>
    </row>
    <row r="4557" spans="5:6" ht="12.75">
      <c r="E4557" s="2">
        <v>39636</v>
      </c>
      <c r="F4557">
        <v>5.928</v>
      </c>
    </row>
    <row r="4558" spans="5:6" ht="12.75">
      <c r="E4558" s="2">
        <v>39637</v>
      </c>
      <c r="F4558">
        <v>5.947</v>
      </c>
    </row>
    <row r="4559" spans="5:6" ht="12.75">
      <c r="E4559" s="2">
        <v>39638</v>
      </c>
      <c r="F4559">
        <v>5.9265</v>
      </c>
    </row>
    <row r="4560" spans="5:6" ht="12.75">
      <c r="E4560" s="2">
        <v>39639</v>
      </c>
      <c r="F4560">
        <v>5.89</v>
      </c>
    </row>
    <row r="4561" spans="5:6" ht="12.75">
      <c r="E4561" s="2">
        <v>39640</v>
      </c>
      <c r="F4561">
        <v>5.8905</v>
      </c>
    </row>
    <row r="4562" spans="5:6" ht="12.75">
      <c r="E4562" s="2">
        <v>39643</v>
      </c>
      <c r="F4562">
        <v>5.894</v>
      </c>
    </row>
    <row r="4563" spans="5:6" ht="12.75">
      <c r="E4563" s="2">
        <v>39644</v>
      </c>
      <c r="F4563">
        <v>5.814</v>
      </c>
    </row>
    <row r="4564" spans="5:6" ht="12.75">
      <c r="E4564" s="2">
        <v>39645</v>
      </c>
      <c r="F4564">
        <v>5.808</v>
      </c>
    </row>
    <row r="4565" spans="5:6" ht="12.75">
      <c r="E4565" s="2">
        <v>39646</v>
      </c>
      <c r="F4565">
        <v>5.858</v>
      </c>
    </row>
    <row r="4566" spans="5:6" ht="12.75">
      <c r="E4566" s="2">
        <v>39647</v>
      </c>
      <c r="F4566">
        <v>5.938</v>
      </c>
    </row>
    <row r="4567" spans="5:6" ht="12.75">
      <c r="E4567" s="2">
        <v>39650</v>
      </c>
      <c r="F4567">
        <v>5.907</v>
      </c>
    </row>
    <row r="4568" spans="5:6" ht="12.75">
      <c r="E4568" s="2">
        <v>39651</v>
      </c>
      <c r="F4568">
        <v>5.8645</v>
      </c>
    </row>
    <row r="4569" spans="5:6" ht="12.75">
      <c r="E4569" s="2">
        <v>39652</v>
      </c>
      <c r="F4569">
        <v>5.9165</v>
      </c>
    </row>
    <row r="4570" spans="5:6" ht="12.75">
      <c r="E4570" s="2">
        <v>39653</v>
      </c>
      <c r="F4570">
        <v>5.7925</v>
      </c>
    </row>
    <row r="4571" spans="5:6" ht="12.75">
      <c r="E4571" s="2">
        <v>39654</v>
      </c>
      <c r="F4571">
        <v>5.778</v>
      </c>
    </row>
    <row r="4572" spans="5:6" ht="12.75">
      <c r="E4572" s="2">
        <v>39657</v>
      </c>
      <c r="F4572">
        <v>5.7085</v>
      </c>
    </row>
    <row r="4573" spans="5:6" ht="12.75">
      <c r="E4573" s="2">
        <v>39658</v>
      </c>
      <c r="F4573">
        <v>5.6945</v>
      </c>
    </row>
    <row r="4574" spans="5:6" ht="12.75">
      <c r="E4574" s="2">
        <v>39659</v>
      </c>
      <c r="F4574">
        <v>5.648</v>
      </c>
    </row>
    <row r="4575" spans="5:6" ht="12.75">
      <c r="E4575" s="2">
        <v>39660</v>
      </c>
      <c r="F4575">
        <v>5.599</v>
      </c>
    </row>
    <row r="4576" spans="5:6" ht="12.75">
      <c r="E4576" s="2">
        <v>39661</v>
      </c>
      <c r="F4576">
        <v>5.614</v>
      </c>
    </row>
    <row r="4577" spans="5:6" ht="12.75">
      <c r="E4577" s="2">
        <v>39664</v>
      </c>
      <c r="F4577">
        <v>5.557</v>
      </c>
    </row>
    <row r="4578" spans="5:6" ht="12.75">
      <c r="E4578" s="2">
        <v>39665</v>
      </c>
      <c r="F4578">
        <v>5.5315</v>
      </c>
    </row>
    <row r="4579" spans="5:6" ht="12.75">
      <c r="E4579" s="2">
        <v>39666</v>
      </c>
      <c r="F4579">
        <v>5.505</v>
      </c>
    </row>
    <row r="4580" spans="5:6" ht="12.75">
      <c r="E4580" s="2">
        <v>39667</v>
      </c>
      <c r="F4580">
        <v>5.4425</v>
      </c>
    </row>
    <row r="4581" spans="5:6" ht="12.75">
      <c r="E4581" s="2">
        <v>39668</v>
      </c>
      <c r="F4581">
        <v>5.519</v>
      </c>
    </row>
    <row r="4582" spans="5:6" ht="12.75">
      <c r="E4582" s="2">
        <v>39671</v>
      </c>
      <c r="F4582">
        <v>5.5865</v>
      </c>
    </row>
    <row r="4583" spans="5:6" ht="12.75">
      <c r="E4583" s="2">
        <v>39672</v>
      </c>
      <c r="F4583">
        <v>5.524</v>
      </c>
    </row>
    <row r="4584" spans="5:6" ht="12.75">
      <c r="E4584" s="2">
        <v>39673</v>
      </c>
      <c r="F4584">
        <v>5.3515</v>
      </c>
    </row>
    <row r="4585" spans="5:6" ht="12.75">
      <c r="E4585" s="2">
        <v>39674</v>
      </c>
      <c r="F4585">
        <v>5.3695</v>
      </c>
    </row>
    <row r="4586" spans="5:6" ht="12.75">
      <c r="E4586" s="2">
        <v>39675</v>
      </c>
      <c r="F4586">
        <v>5.373</v>
      </c>
    </row>
    <row r="4587" spans="5:6" ht="12.75">
      <c r="E4587" s="2">
        <v>39678</v>
      </c>
      <c r="F4587">
        <v>5.4045</v>
      </c>
    </row>
    <row r="4588" spans="5:6" ht="12.75">
      <c r="E4588" s="2">
        <v>39679</v>
      </c>
      <c r="F4588">
        <v>5.393</v>
      </c>
    </row>
    <row r="4589" spans="5:6" ht="12.75">
      <c r="E4589" s="2">
        <v>39680</v>
      </c>
      <c r="F4589">
        <v>5.383</v>
      </c>
    </row>
    <row r="4590" spans="5:6" ht="12.75">
      <c r="E4590" s="2">
        <v>39681</v>
      </c>
      <c r="F4590">
        <v>5.4375</v>
      </c>
    </row>
    <row r="4591" spans="5:6" ht="12.75">
      <c r="E4591" s="2">
        <v>39682</v>
      </c>
      <c r="F4591">
        <v>5.4455</v>
      </c>
    </row>
    <row r="4592" spans="5:6" ht="12.75">
      <c r="E4592" s="2">
        <v>39685</v>
      </c>
      <c r="F4592">
        <v>5.441</v>
      </c>
    </row>
    <row r="4593" spans="5:6" ht="12.75">
      <c r="E4593" s="2">
        <v>39686</v>
      </c>
      <c r="F4593">
        <v>5.3755</v>
      </c>
    </row>
    <row r="4594" spans="5:6" ht="12.75">
      <c r="E4594" s="2">
        <v>39687</v>
      </c>
      <c r="F4594">
        <v>5.3835</v>
      </c>
    </row>
    <row r="4595" spans="5:6" ht="12.75">
      <c r="E4595" s="2">
        <v>39688</v>
      </c>
      <c r="F4595">
        <v>5.398</v>
      </c>
    </row>
    <row r="4596" spans="5:6" ht="12.75">
      <c r="E4596" s="2">
        <v>39689</v>
      </c>
      <c r="F4596">
        <v>5.3575</v>
      </c>
    </row>
    <row r="4597" spans="5:6" ht="12.75">
      <c r="E4597" s="2">
        <v>39692</v>
      </c>
      <c r="F4597">
        <v>5.2705</v>
      </c>
    </row>
    <row r="4598" spans="5:6" ht="12.75">
      <c r="E4598" s="2">
        <v>39693</v>
      </c>
      <c r="F4598">
        <v>5.2555</v>
      </c>
    </row>
    <row r="4599" spans="5:6" ht="12.75">
      <c r="E4599" s="2">
        <v>39694</v>
      </c>
      <c r="F4599">
        <v>5.25</v>
      </c>
    </row>
    <row r="4600" spans="5:6" ht="12.75">
      <c r="E4600" s="2">
        <v>39695</v>
      </c>
      <c r="F4600">
        <v>5.2675</v>
      </c>
    </row>
    <row r="4601" spans="5:6" ht="12.75">
      <c r="E4601" s="2">
        <v>39696</v>
      </c>
      <c r="F4601">
        <v>5.2395</v>
      </c>
    </row>
    <row r="4602" spans="5:6" ht="12.75">
      <c r="E4602" s="2">
        <v>39699</v>
      </c>
      <c r="F4602">
        <v>5.2845</v>
      </c>
    </row>
    <row r="4603" spans="5:6" ht="12.75">
      <c r="E4603" s="2">
        <v>39700</v>
      </c>
      <c r="F4603">
        <v>5.284</v>
      </c>
    </row>
    <row r="4604" spans="5:6" ht="12.75">
      <c r="E4604" s="2">
        <v>39701</v>
      </c>
      <c r="F4604">
        <v>5.2645</v>
      </c>
    </row>
    <row r="4605" spans="5:6" ht="12.75">
      <c r="E4605" s="2">
        <v>39702</v>
      </c>
      <c r="F4605">
        <v>5.23</v>
      </c>
    </row>
    <row r="4606" spans="5:6" ht="12.75">
      <c r="E4606" s="2">
        <v>39703</v>
      </c>
      <c r="F4606">
        <v>5.33</v>
      </c>
    </row>
    <row r="4607" spans="5:6" ht="12.75">
      <c r="E4607" s="2">
        <v>39706</v>
      </c>
      <c r="F4607">
        <v>5.162</v>
      </c>
    </row>
    <row r="4608" spans="5:6" ht="12.75">
      <c r="E4608" s="2">
        <v>39707</v>
      </c>
      <c r="F4608">
        <v>5.177</v>
      </c>
    </row>
    <row r="4609" spans="5:6" ht="12.75">
      <c r="E4609" s="2">
        <v>39708</v>
      </c>
      <c r="F4609">
        <v>5.335</v>
      </c>
    </row>
    <row r="4610" spans="5:6" ht="12.75">
      <c r="E4610" s="2">
        <v>39709</v>
      </c>
      <c r="F4610">
        <v>5.447</v>
      </c>
    </row>
    <row r="4611" spans="5:6" ht="12.75">
      <c r="E4611" s="2">
        <v>39710</v>
      </c>
      <c r="F4611">
        <v>5.497</v>
      </c>
    </row>
    <row r="4612" spans="5:6" ht="12.75">
      <c r="E4612" s="2">
        <v>39713</v>
      </c>
      <c r="F4612">
        <v>5.599</v>
      </c>
    </row>
    <row r="4613" spans="5:6" ht="12.75">
      <c r="E4613" s="2">
        <v>39714</v>
      </c>
      <c r="F4613">
        <v>5.563</v>
      </c>
    </row>
    <row r="4614" spans="5:6" ht="12.75">
      <c r="E4614" s="2">
        <v>39715</v>
      </c>
      <c r="F4614">
        <v>5.5585</v>
      </c>
    </row>
    <row r="4615" spans="5:6" ht="12.75">
      <c r="E4615" s="2">
        <v>39716</v>
      </c>
      <c r="F4615">
        <v>5.5265</v>
      </c>
    </row>
    <row r="4616" spans="5:6" ht="12.75">
      <c r="E4616" s="2">
        <v>39717</v>
      </c>
      <c r="F4616">
        <v>5.428</v>
      </c>
    </row>
    <row r="4617" spans="5:6" ht="12.75">
      <c r="E4617" s="2">
        <v>39720</v>
      </c>
      <c r="F4617">
        <v>5.2995</v>
      </c>
    </row>
    <row r="4618" spans="5:6" ht="12.75">
      <c r="E4618" s="2">
        <v>39721</v>
      </c>
      <c r="F4618">
        <v>5.3265</v>
      </c>
    </row>
    <row r="4619" spans="5:6" ht="12.75">
      <c r="E4619" s="2">
        <v>39722</v>
      </c>
      <c r="F4619">
        <v>5.2515</v>
      </c>
    </row>
    <row r="4620" spans="5:6" ht="12.75">
      <c r="E4620" s="2">
        <v>39723</v>
      </c>
      <c r="F4620">
        <v>5.139</v>
      </c>
    </row>
    <row r="4621" spans="5:6" ht="12.75">
      <c r="E4621" s="2">
        <v>39724</v>
      </c>
      <c r="F4621">
        <v>5.195</v>
      </c>
    </row>
    <row r="4622" spans="5:6" ht="12.75">
      <c r="E4622" s="2">
        <v>39727</v>
      </c>
      <c r="F4622">
        <v>5.014</v>
      </c>
    </row>
    <row r="4623" spans="5:6" ht="12.75">
      <c r="E4623" s="2">
        <v>39728</v>
      </c>
      <c r="F4623">
        <v>4.898</v>
      </c>
    </row>
    <row r="4624" spans="5:6" ht="12.75">
      <c r="E4624" s="2">
        <v>39729</v>
      </c>
      <c r="F4624">
        <v>4.765</v>
      </c>
    </row>
    <row r="4625" spans="5:6" ht="12.75">
      <c r="E4625" s="2">
        <v>39730</v>
      </c>
      <c r="F4625">
        <v>4.842</v>
      </c>
    </row>
    <row r="4626" spans="5:6" ht="12.75">
      <c r="E4626" s="2">
        <v>39731</v>
      </c>
      <c r="F4626">
        <v>4.758</v>
      </c>
    </row>
    <row r="4627" spans="5:6" ht="12.75">
      <c r="E4627" s="2">
        <v>39734</v>
      </c>
      <c r="F4627">
        <v>4.8675</v>
      </c>
    </row>
    <row r="4628" spans="5:6" ht="12.75">
      <c r="E4628" s="2">
        <v>39735</v>
      </c>
      <c r="F4628">
        <v>4.88</v>
      </c>
    </row>
    <row r="4629" spans="5:6" ht="12.75">
      <c r="E4629" s="2">
        <v>39736</v>
      </c>
      <c r="F4629">
        <v>4.795</v>
      </c>
    </row>
    <row r="4630" spans="5:6" ht="12.75">
      <c r="E4630" s="2">
        <v>39737</v>
      </c>
      <c r="F4630">
        <v>4.7415</v>
      </c>
    </row>
    <row r="4631" spans="5:6" ht="12.75">
      <c r="E4631" s="2">
        <v>39738</v>
      </c>
      <c r="F4631">
        <v>4.678</v>
      </c>
    </row>
    <row r="4632" spans="5:6" ht="12.75">
      <c r="E4632" s="2">
        <v>39741</v>
      </c>
      <c r="F4632">
        <v>4.6155</v>
      </c>
    </row>
    <row r="4633" spans="5:6" ht="12.75">
      <c r="E4633" s="2">
        <v>39742</v>
      </c>
      <c r="F4633">
        <v>4.5915</v>
      </c>
    </row>
    <row r="4634" spans="5:6" ht="12.75">
      <c r="E4634" s="2">
        <v>39743</v>
      </c>
      <c r="F4634">
        <v>4.439</v>
      </c>
    </row>
    <row r="4635" spans="5:6" ht="12.75">
      <c r="E4635" s="2">
        <v>39744</v>
      </c>
      <c r="F4635">
        <v>4.46</v>
      </c>
    </row>
    <row r="4636" spans="5:6" ht="12.75">
      <c r="E4636" s="2">
        <v>39745</v>
      </c>
      <c r="F4636">
        <v>4.284</v>
      </c>
    </row>
    <row r="4637" spans="5:6" ht="12.75">
      <c r="E4637" s="2">
        <v>39748</v>
      </c>
      <c r="F4637">
        <v>4.3075</v>
      </c>
    </row>
    <row r="4638" spans="5:6" ht="12.75">
      <c r="E4638" s="2">
        <v>39749</v>
      </c>
      <c r="F4638">
        <v>4.3065</v>
      </c>
    </row>
    <row r="4639" spans="5:6" ht="12.75">
      <c r="E4639" s="2">
        <v>39750</v>
      </c>
      <c r="F4639">
        <v>4.294</v>
      </c>
    </row>
    <row r="4640" spans="5:6" ht="12.75">
      <c r="E4640" s="2">
        <v>39751</v>
      </c>
      <c r="F4640">
        <v>4.246</v>
      </c>
    </row>
    <row r="4641" spans="5:6" ht="12.75">
      <c r="E4641" s="2">
        <v>39752</v>
      </c>
      <c r="F4641">
        <v>4.271</v>
      </c>
    </row>
    <row r="4642" spans="5:6" ht="12.75">
      <c r="E4642" s="2">
        <v>39755</v>
      </c>
      <c r="F4642">
        <v>4.2405</v>
      </c>
    </row>
    <row r="4643" spans="5:6" ht="12.75">
      <c r="E4643" s="2">
        <v>39756</v>
      </c>
      <c r="F4643">
        <v>4.147</v>
      </c>
    </row>
    <row r="4644" spans="5:6" ht="12.75">
      <c r="E4644" s="2">
        <v>39757</v>
      </c>
      <c r="F4644">
        <v>4.059</v>
      </c>
    </row>
    <row r="4645" spans="5:6" ht="12.75">
      <c r="E4645" s="2">
        <v>39758</v>
      </c>
      <c r="F4645">
        <v>3.8725</v>
      </c>
    </row>
    <row r="4646" spans="5:6" ht="12.75">
      <c r="E4646" s="2">
        <v>39759</v>
      </c>
      <c r="F4646">
        <v>3.615</v>
      </c>
    </row>
    <row r="4647" spans="5:6" ht="12.75">
      <c r="E4647" s="2">
        <v>39762</v>
      </c>
      <c r="F4647">
        <v>3.6145</v>
      </c>
    </row>
    <row r="4648" spans="5:6" ht="12.75">
      <c r="E4648" s="2">
        <v>39763</v>
      </c>
      <c r="F4648">
        <v>3.6005</v>
      </c>
    </row>
    <row r="4649" spans="5:6" ht="12.75">
      <c r="E4649" s="2">
        <v>39764</v>
      </c>
      <c r="F4649">
        <v>3.4145</v>
      </c>
    </row>
    <row r="4650" spans="5:6" ht="12.75">
      <c r="E4650" s="2">
        <v>39765</v>
      </c>
      <c r="F4650">
        <v>3.3865</v>
      </c>
    </row>
    <row r="4651" spans="5:6" ht="12.75">
      <c r="E4651" s="2">
        <v>39766</v>
      </c>
      <c r="F4651">
        <v>3.4435</v>
      </c>
    </row>
    <row r="4652" spans="5:6" ht="12.75">
      <c r="E4652" s="2">
        <v>39769</v>
      </c>
      <c r="F4652">
        <v>3.4165</v>
      </c>
    </row>
    <row r="4653" spans="5:6" ht="12.75">
      <c r="E4653" s="2">
        <v>39770</v>
      </c>
      <c r="F4653">
        <v>3.348</v>
      </c>
    </row>
    <row r="4654" spans="5:6" ht="12.75">
      <c r="E4654" s="2">
        <v>39771</v>
      </c>
      <c r="F4654">
        <v>3.353</v>
      </c>
    </row>
    <row r="4655" spans="5:6" ht="12.75">
      <c r="E4655" s="2">
        <v>39772</v>
      </c>
      <c r="F4655">
        <v>3.246</v>
      </c>
    </row>
    <row r="4656" spans="5:6" ht="12.75">
      <c r="E4656" s="2">
        <v>39773</v>
      </c>
      <c r="F4656">
        <v>3.243</v>
      </c>
    </row>
    <row r="4657" spans="5:6" ht="12.75">
      <c r="E4657" s="2">
        <v>39776</v>
      </c>
      <c r="F4657">
        <v>3.335</v>
      </c>
    </row>
    <row r="4658" spans="5:6" ht="12.75">
      <c r="E4658" s="2">
        <v>39777</v>
      </c>
      <c r="F4658">
        <v>3.2595</v>
      </c>
    </row>
    <row r="4659" spans="5:6" ht="12.75">
      <c r="E4659" s="2">
        <v>39778</v>
      </c>
      <c r="F4659">
        <v>3.1905</v>
      </c>
    </row>
    <row r="4660" spans="5:6" ht="12.75">
      <c r="E4660" s="2">
        <v>39779</v>
      </c>
      <c r="F4660">
        <v>3.227</v>
      </c>
    </row>
    <row r="4661" spans="5:6" ht="12.75">
      <c r="E4661" s="2">
        <v>39780</v>
      </c>
      <c r="F4661">
        <v>3.1505</v>
      </c>
    </row>
    <row r="4662" spans="5:6" ht="12.75">
      <c r="E4662" s="2">
        <v>39783</v>
      </c>
      <c r="F4662">
        <v>3.023</v>
      </c>
    </row>
    <row r="4663" spans="5:6" ht="12.75">
      <c r="E4663" s="2">
        <v>39784</v>
      </c>
      <c r="F4663">
        <v>2.867</v>
      </c>
    </row>
    <row r="4664" spans="5:6" ht="12.75">
      <c r="E4664" s="2">
        <v>39785</v>
      </c>
      <c r="F4664">
        <v>2.8685</v>
      </c>
    </row>
    <row r="4665" spans="5:6" ht="12.75">
      <c r="E4665" s="2">
        <v>39786</v>
      </c>
      <c r="F4665">
        <v>2.9645</v>
      </c>
    </row>
    <row r="4666" spans="5:6" ht="12.75">
      <c r="E4666" s="2">
        <v>39787</v>
      </c>
      <c r="F4666">
        <v>2.945</v>
      </c>
    </row>
    <row r="4667" spans="5:6" ht="12.75">
      <c r="E4667" s="2">
        <v>39790</v>
      </c>
      <c r="F4667">
        <v>2.969</v>
      </c>
    </row>
    <row r="4668" spans="5:6" ht="12.75">
      <c r="E4668" s="2">
        <v>39791</v>
      </c>
      <c r="F4668">
        <v>2.9325</v>
      </c>
    </row>
    <row r="4669" spans="5:6" ht="12.75">
      <c r="E4669" s="2">
        <v>39792</v>
      </c>
      <c r="F4669">
        <v>2.8995</v>
      </c>
    </row>
    <row r="4670" spans="5:6" ht="12.75">
      <c r="E4670" s="2">
        <v>39793</v>
      </c>
      <c r="F4670">
        <v>2.9</v>
      </c>
    </row>
    <row r="4671" spans="5:6" ht="12.75">
      <c r="E4671" s="2">
        <v>39794</v>
      </c>
      <c r="F4671">
        <v>2.8965</v>
      </c>
    </row>
    <row r="4672" spans="5:6" ht="12.75">
      <c r="E4672" s="2">
        <v>39797</v>
      </c>
      <c r="F4672">
        <v>2.856</v>
      </c>
    </row>
    <row r="4673" spans="5:6" ht="12.75">
      <c r="E4673" s="2">
        <v>39798</v>
      </c>
      <c r="F4673">
        <v>2.858</v>
      </c>
    </row>
    <row r="4674" spans="5:6" ht="12.75">
      <c r="E4674" s="2">
        <v>39799</v>
      </c>
      <c r="F4674">
        <v>2.625</v>
      </c>
    </row>
    <row r="4675" spans="5:6" ht="12.75">
      <c r="E4675" s="2">
        <v>39800</v>
      </c>
      <c r="F4675">
        <v>2.6713</v>
      </c>
    </row>
    <row r="4676" spans="5:6" ht="12.75">
      <c r="E4676" s="2">
        <v>39801</v>
      </c>
      <c r="F4676">
        <v>2.8312</v>
      </c>
    </row>
    <row r="4677" spans="5:6" ht="12.75">
      <c r="E4677" s="2">
        <v>39804</v>
      </c>
      <c r="F4677">
        <v>2.7728</v>
      </c>
    </row>
    <row r="4678" spans="5:6" ht="12.75">
      <c r="E4678" s="2">
        <v>39805</v>
      </c>
      <c r="F4678">
        <v>2.721</v>
      </c>
    </row>
    <row r="4679" spans="5:6" ht="12.75">
      <c r="E4679" s="2">
        <v>39806</v>
      </c>
      <c r="F4679">
        <v>2.6932</v>
      </c>
    </row>
    <row r="4680" spans="5:6" ht="12.75">
      <c r="E4680" s="2">
        <v>39807</v>
      </c>
      <c r="F4680">
        <v>2.7004</v>
      </c>
    </row>
    <row r="4681" spans="5:6" ht="12.75">
      <c r="E4681" s="2">
        <v>39808</v>
      </c>
      <c r="F4681">
        <v>2.702</v>
      </c>
    </row>
    <row r="4682" spans="5:6" ht="12.75">
      <c r="E4682" s="2">
        <v>39811</v>
      </c>
      <c r="F4682">
        <v>2.636</v>
      </c>
    </row>
    <row r="4683" spans="5:6" ht="12.75">
      <c r="E4683" s="2">
        <v>39812</v>
      </c>
      <c r="F4683">
        <v>2.6305</v>
      </c>
    </row>
    <row r="4684" spans="5:6" ht="12.75">
      <c r="E4684" s="2">
        <v>39813</v>
      </c>
      <c r="F4684">
        <v>2.6047</v>
      </c>
    </row>
    <row r="4685" spans="5:6" ht="12.75">
      <c r="E4685" s="2">
        <v>39814</v>
      </c>
      <c r="F4685">
        <v>2.6162</v>
      </c>
    </row>
    <row r="4686" spans="5:6" ht="12.75">
      <c r="E4686" s="2">
        <v>39815</v>
      </c>
      <c r="F4686">
        <v>2.555</v>
      </c>
    </row>
    <row r="4687" spans="5:6" ht="12.75">
      <c r="E4687" s="2">
        <v>39818</v>
      </c>
      <c r="F4687">
        <v>2.579</v>
      </c>
    </row>
    <row r="4688" spans="5:6" ht="12.75">
      <c r="E4688" s="2">
        <v>39819</v>
      </c>
      <c r="F4688">
        <v>2.589</v>
      </c>
    </row>
    <row r="4689" spans="5:6" ht="12.75">
      <c r="E4689" s="2">
        <v>39820</v>
      </c>
      <c r="F4689">
        <v>2.495</v>
      </c>
    </row>
    <row r="4690" spans="5:6" ht="12.75">
      <c r="E4690" s="2">
        <v>39821</v>
      </c>
      <c r="F4690">
        <v>2.3815</v>
      </c>
    </row>
    <row r="4691" spans="5:6" ht="12.75">
      <c r="E4691" s="2">
        <v>39822</v>
      </c>
      <c r="F4691">
        <v>2.29</v>
      </c>
    </row>
    <row r="4692" spans="5:6" ht="12.75">
      <c r="E4692" s="2">
        <v>39825</v>
      </c>
      <c r="F4692">
        <v>2.224</v>
      </c>
    </row>
    <row r="4693" spans="5:6" ht="12.75">
      <c r="E4693" s="2">
        <v>39826</v>
      </c>
      <c r="F4693">
        <v>2.258</v>
      </c>
    </row>
    <row r="4694" spans="5:6" ht="12.75">
      <c r="E4694" s="2">
        <v>39827</v>
      </c>
      <c r="F4694">
        <v>2.282</v>
      </c>
    </row>
    <row r="4695" spans="5:6" ht="12.75">
      <c r="E4695" s="2">
        <v>39828</v>
      </c>
      <c r="F4695">
        <v>2.295</v>
      </c>
    </row>
    <row r="4696" spans="5:6" ht="12.75">
      <c r="E4696" s="2">
        <v>39829</v>
      </c>
      <c r="F4696">
        <v>2.295</v>
      </c>
    </row>
    <row r="4697" spans="5:6" ht="12.75">
      <c r="E4697" s="2">
        <v>39832</v>
      </c>
      <c r="F4697">
        <v>2.2725</v>
      </c>
    </row>
    <row r="4698" spans="5:6" ht="12.75">
      <c r="E4698" s="2">
        <v>39833</v>
      </c>
      <c r="F4698">
        <v>2.0978</v>
      </c>
    </row>
    <row r="4699" spans="5:6" ht="12.75">
      <c r="E4699" s="2">
        <v>39834</v>
      </c>
      <c r="F4699">
        <v>2.0665</v>
      </c>
    </row>
    <row r="4700" spans="5:6" ht="12.75">
      <c r="E4700" s="2">
        <v>39835</v>
      </c>
      <c r="F4700">
        <v>2.1237</v>
      </c>
    </row>
    <row r="4701" spans="5:6" ht="12.75">
      <c r="E4701" s="2">
        <v>39836</v>
      </c>
      <c r="F4701">
        <v>2.1125</v>
      </c>
    </row>
    <row r="4702" spans="5:6" ht="12.75">
      <c r="E4702" s="2">
        <v>39839</v>
      </c>
      <c r="F4702">
        <v>2.1402</v>
      </c>
    </row>
    <row r="4703" spans="5:6" ht="12.75">
      <c r="E4703" s="2">
        <v>39840</v>
      </c>
      <c r="F4703">
        <v>2.145</v>
      </c>
    </row>
    <row r="4704" spans="5:6" ht="12.75">
      <c r="E4704" s="2">
        <v>39841</v>
      </c>
      <c r="F4704">
        <v>2.0763</v>
      </c>
    </row>
    <row r="4705" spans="5:6" ht="12.75">
      <c r="E4705" s="2">
        <v>39842</v>
      </c>
      <c r="F4705">
        <v>2.0635</v>
      </c>
    </row>
    <row r="4706" spans="5:6" ht="12.75">
      <c r="E4706" s="2">
        <v>39843</v>
      </c>
      <c r="F4706">
        <v>2.0475</v>
      </c>
    </row>
    <row r="4707" spans="5:6" ht="12.75">
      <c r="E4707" s="2">
        <v>39846</v>
      </c>
      <c r="F4707">
        <v>2.1133</v>
      </c>
    </row>
    <row r="4708" spans="5:6" ht="12.75">
      <c r="E4708" s="2">
        <v>39847</v>
      </c>
      <c r="F4708">
        <v>2.112</v>
      </c>
    </row>
    <row r="4709" spans="5:6" ht="12.75">
      <c r="E4709" s="2">
        <v>39848</v>
      </c>
      <c r="F4709">
        <v>2.1535</v>
      </c>
    </row>
    <row r="4710" spans="5:6" ht="12.75">
      <c r="E4710" s="2">
        <v>39849</v>
      </c>
      <c r="F4710">
        <v>2.212</v>
      </c>
    </row>
    <row r="4711" spans="5:6" ht="12.75">
      <c r="E4711" s="2">
        <v>39850</v>
      </c>
      <c r="F4711">
        <v>2.1925</v>
      </c>
    </row>
    <row r="4712" spans="5:6" ht="12.75">
      <c r="E4712" s="2">
        <v>39853</v>
      </c>
      <c r="F4712">
        <v>2.166</v>
      </c>
    </row>
    <row r="4713" spans="5:6" ht="12.75">
      <c r="E4713" s="2">
        <v>39854</v>
      </c>
      <c r="F4713">
        <v>2.1585</v>
      </c>
    </row>
    <row r="4714" spans="5:6" ht="12.75">
      <c r="E4714" s="2">
        <v>39855</v>
      </c>
      <c r="F4714">
        <v>1.968</v>
      </c>
    </row>
    <row r="4715" spans="5:6" ht="12.75">
      <c r="E4715" s="2">
        <v>39856</v>
      </c>
      <c r="F4715">
        <v>1.984</v>
      </c>
    </row>
    <row r="4716" spans="5:6" ht="12.75">
      <c r="E4716" s="2">
        <v>39857</v>
      </c>
      <c r="F4716">
        <v>2.0115</v>
      </c>
    </row>
    <row r="4717" spans="5:6" ht="12.75">
      <c r="E4717" s="2">
        <v>39860</v>
      </c>
      <c r="F4717">
        <v>2.029</v>
      </c>
    </row>
    <row r="4718" spans="5:6" ht="12.75">
      <c r="E4718" s="2">
        <v>39861</v>
      </c>
      <c r="F4718">
        <v>2.0693</v>
      </c>
    </row>
    <row r="4719" spans="5:6" ht="12.75">
      <c r="E4719" s="2">
        <v>39862</v>
      </c>
      <c r="F4719">
        <v>2.25</v>
      </c>
    </row>
    <row r="4720" spans="5:6" ht="12.75">
      <c r="E4720" s="2">
        <v>39863</v>
      </c>
      <c r="F4720">
        <v>2.2098</v>
      </c>
    </row>
    <row r="4721" spans="5:6" ht="12.75">
      <c r="E4721" s="2">
        <v>39864</v>
      </c>
      <c r="F4721">
        <v>2.222</v>
      </c>
    </row>
    <row r="4722" spans="5:6" ht="12.75">
      <c r="E4722" s="2">
        <v>39867</v>
      </c>
      <c r="F4722">
        <v>2.2582</v>
      </c>
    </row>
    <row r="4723" spans="5:6" ht="12.75">
      <c r="E4723" s="2">
        <v>39868</v>
      </c>
      <c r="F4723">
        <v>2.23</v>
      </c>
    </row>
    <row r="4724" spans="5:6" ht="12.75">
      <c r="E4724" s="2">
        <v>39869</v>
      </c>
      <c r="F4724">
        <v>2.2405</v>
      </c>
    </row>
    <row r="4725" spans="5:6" ht="12.75">
      <c r="E4725" s="2">
        <v>39870</v>
      </c>
      <c r="F4725">
        <v>2.3073</v>
      </c>
    </row>
    <row r="4726" spans="5:6" ht="12.75">
      <c r="E4726" s="2">
        <v>39871</v>
      </c>
      <c r="F4726">
        <v>2.3123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8"/>
  <sheetViews>
    <sheetView workbookViewId="0" topLeftCell="A4">
      <selection activeCell="F1" sqref="F1:F5"/>
    </sheetView>
  </sheetViews>
  <sheetFormatPr defaultColWidth="9.140625" defaultRowHeight="12.75"/>
  <cols>
    <col min="1" max="1" width="16.140625" style="1" bestFit="1" customWidth="1"/>
    <col min="2" max="2" width="16.7109375" style="0" bestFit="1" customWidth="1"/>
    <col min="3" max="3" width="16.140625" style="1" bestFit="1" customWidth="1"/>
    <col min="5" max="5" width="1.57421875" style="12" customWidth="1"/>
    <col min="6" max="6" width="16.140625" style="1" bestFit="1" customWidth="1"/>
    <col min="7" max="7" width="10.140625" style="0" bestFit="1" customWidth="1"/>
  </cols>
  <sheetData>
    <row r="1" spans="1:6" s="1" customFormat="1" ht="12.75">
      <c r="A1" s="1" t="s">
        <v>240</v>
      </c>
      <c r="B1" s="1" t="s">
        <v>243</v>
      </c>
      <c r="E1" s="10"/>
      <c r="F1" s="1" t="s">
        <v>235</v>
      </c>
    </row>
    <row r="2" spans="1:6" s="1" customFormat="1" ht="12.75">
      <c r="A2" s="1" t="s">
        <v>239</v>
      </c>
      <c r="B2" s="1" t="s">
        <v>242</v>
      </c>
      <c r="E2" s="11"/>
      <c r="F2" s="1" t="s">
        <v>244</v>
      </c>
    </row>
    <row r="3" spans="1:6" s="1" customFormat="1" ht="12.75">
      <c r="A3" s="1" t="s">
        <v>6</v>
      </c>
      <c r="B3" s="1" t="s">
        <v>238</v>
      </c>
      <c r="D3" s="1" t="s">
        <v>237</v>
      </c>
      <c r="E3" s="11"/>
      <c r="F3" s="1" t="s">
        <v>237</v>
      </c>
    </row>
    <row r="4" s="1" customFormat="1" ht="12.75">
      <c r="E4" s="11"/>
    </row>
    <row r="5" spans="1:6" ht="12.75">
      <c r="A5" s="1" t="s">
        <v>241</v>
      </c>
      <c r="B5" s="1" t="s">
        <v>234</v>
      </c>
      <c r="D5" s="1"/>
      <c r="F5" s="1" t="s">
        <v>236</v>
      </c>
    </row>
    <row r="6" ht="12.75"/>
    <row r="7" spans="1:7" ht="12.75">
      <c r="A7" s="1">
        <f ca="1">_XLL.BDH(B5,"LAST_PRICE",Price!A4,TODAY(),"cols=2;rows=552")</f>
        <v>23042</v>
      </c>
      <c r="B7">
        <v>3.8</v>
      </c>
      <c r="C7" s="1">
        <v>21946</v>
      </c>
      <c r="D7" s="15">
        <f aca="true" t="shared" si="0" ref="D7:D17">D15/($D$27/$D$19)</f>
        <v>3.201946998377501</v>
      </c>
      <c r="F7" s="1" t="s">
        <v>37</v>
      </c>
      <c r="G7" s="16">
        <f aca="true" t="shared" si="1" ref="G7:G18">D7*($G$47/$D$47)</f>
        <v>765.2653326122228</v>
      </c>
    </row>
    <row r="8" spans="1:7" ht="12.75">
      <c r="A8" s="1">
        <v>23070</v>
      </c>
      <c r="B8">
        <v>3.8</v>
      </c>
      <c r="C8" s="1">
        <f>EOMONTH(C7,3)</f>
        <v>22036</v>
      </c>
      <c r="D8" s="15">
        <f t="shared" si="0"/>
        <v>3.2800432666306114</v>
      </c>
      <c r="F8" s="1" t="s">
        <v>38</v>
      </c>
      <c r="G8" s="16">
        <f t="shared" si="1"/>
        <v>783.9303407247161</v>
      </c>
    </row>
    <row r="9" spans="1:7" ht="12.75">
      <c r="A9" s="1">
        <v>23101</v>
      </c>
      <c r="B9">
        <v>3.8</v>
      </c>
      <c r="C9" s="1">
        <f>EOMONTH(C8,3)</f>
        <v>22128</v>
      </c>
      <c r="D9" s="15">
        <f t="shared" si="0"/>
        <v>3.358139534883721</v>
      </c>
      <c r="F9" s="1" t="s">
        <v>39</v>
      </c>
      <c r="G9" s="16">
        <f t="shared" si="1"/>
        <v>802.5953488372093</v>
      </c>
    </row>
    <row r="10" spans="1:7" ht="12.75">
      <c r="A10" s="1">
        <v>23131</v>
      </c>
      <c r="B10">
        <v>3.9</v>
      </c>
      <c r="C10" s="1">
        <f>EOMONTH(C9,3)</f>
        <v>22220</v>
      </c>
      <c r="D10" s="15">
        <f t="shared" si="0"/>
        <v>3.358139534883721</v>
      </c>
      <c r="F10" s="1" t="s">
        <v>40</v>
      </c>
      <c r="G10" s="16">
        <f t="shared" si="1"/>
        <v>802.5953488372093</v>
      </c>
    </row>
    <row r="11" spans="1:7" ht="12.75">
      <c r="A11" s="1">
        <v>23162</v>
      </c>
      <c r="B11">
        <v>3.9</v>
      </c>
      <c r="C11" s="1">
        <f>EOMONTH(C10,3)</f>
        <v>22312</v>
      </c>
      <c r="D11" s="15">
        <f t="shared" si="0"/>
        <v>3.358139534883721</v>
      </c>
      <c r="F11" s="1" t="s">
        <v>41</v>
      </c>
      <c r="G11" s="16">
        <f t="shared" si="1"/>
        <v>802.5953488372093</v>
      </c>
    </row>
    <row r="12" spans="1:7" ht="12.75">
      <c r="A12" s="1">
        <v>23192</v>
      </c>
      <c r="B12">
        <v>3.9</v>
      </c>
      <c r="C12" s="1">
        <f>EOMONTH(C11,3)</f>
        <v>22401</v>
      </c>
      <c r="D12" s="15">
        <f t="shared" si="0"/>
        <v>3.4465116279069767</v>
      </c>
      <c r="F12" s="1" t="s">
        <v>42</v>
      </c>
      <c r="G12" s="16">
        <f t="shared" si="1"/>
        <v>823.7162790697674</v>
      </c>
    </row>
    <row r="13" spans="1:7" ht="12.75">
      <c r="A13" s="1">
        <v>23223</v>
      </c>
      <c r="B13">
        <v>3.9</v>
      </c>
      <c r="C13" s="1">
        <f>EOMONTH(C12,3)</f>
        <v>22493</v>
      </c>
      <c r="D13" s="15">
        <f t="shared" si="0"/>
        <v>3.4465116279069767</v>
      </c>
      <c r="F13" s="1" t="s">
        <v>43</v>
      </c>
      <c r="G13" s="16">
        <f t="shared" si="1"/>
        <v>823.7162790697674</v>
      </c>
    </row>
    <row r="14" spans="1:7" ht="12.75">
      <c r="A14" s="1">
        <v>23254</v>
      </c>
      <c r="B14">
        <v>3.9</v>
      </c>
      <c r="C14" s="1">
        <f>EOMONTH(C13,3)</f>
        <v>22585</v>
      </c>
      <c r="D14" s="15">
        <f t="shared" si="0"/>
        <v>3.4465116279069767</v>
      </c>
      <c r="F14" s="1" t="s">
        <v>44</v>
      </c>
      <c r="G14" s="16">
        <f t="shared" si="1"/>
        <v>823.7162790697674</v>
      </c>
    </row>
    <row r="15" spans="1:7" ht="12.75">
      <c r="A15" s="1">
        <v>23284</v>
      </c>
      <c r="B15">
        <v>3.9</v>
      </c>
      <c r="C15" s="1">
        <f>EOMONTH(C14,3)</f>
        <v>22677</v>
      </c>
      <c r="D15" s="15">
        <f t="shared" si="0"/>
        <v>3.623255813953488</v>
      </c>
      <c r="F15" s="1" t="s">
        <v>45</v>
      </c>
      <c r="G15" s="16">
        <f t="shared" si="1"/>
        <v>865.9581395348837</v>
      </c>
    </row>
    <row r="16" spans="1:7" ht="12.75">
      <c r="A16" s="1">
        <v>23315</v>
      </c>
      <c r="B16">
        <v>3.9</v>
      </c>
      <c r="C16" s="1">
        <f>EOMONTH(C15,3)</f>
        <v>22766</v>
      </c>
      <c r="D16" s="15">
        <f t="shared" si="0"/>
        <v>3.7116279069767444</v>
      </c>
      <c r="F16" s="1" t="s">
        <v>46</v>
      </c>
      <c r="G16" s="16">
        <f t="shared" si="1"/>
        <v>887.0790697674419</v>
      </c>
    </row>
    <row r="17" spans="1:7" ht="12.75">
      <c r="A17" s="1">
        <v>23345</v>
      </c>
      <c r="B17">
        <v>4</v>
      </c>
      <c r="C17" s="1">
        <f>EOMONTH(C16,3)</f>
        <v>22858</v>
      </c>
      <c r="D17" s="15">
        <f t="shared" si="0"/>
        <v>3.8</v>
      </c>
      <c r="F17" s="1" t="s">
        <v>47</v>
      </c>
      <c r="G17" s="16">
        <f t="shared" si="1"/>
        <v>908.1999999999999</v>
      </c>
    </row>
    <row r="18" spans="1:7" ht="12.75">
      <c r="A18" s="1">
        <v>23376</v>
      </c>
      <c r="B18">
        <v>4.2</v>
      </c>
      <c r="C18" s="1">
        <f>EOMONTH(C17,3)</f>
        <v>22950</v>
      </c>
      <c r="D18" s="15">
        <f>D26/($D$27/$D$19)</f>
        <v>3.8</v>
      </c>
      <c r="F18" s="1" t="s">
        <v>48</v>
      </c>
      <c r="G18" s="16">
        <f t="shared" si="1"/>
        <v>908.1999999999999</v>
      </c>
    </row>
    <row r="19" spans="1:7" ht="12.75">
      <c r="A19" s="1">
        <v>23407</v>
      </c>
      <c r="B19">
        <v>4.1</v>
      </c>
      <c r="C19" s="1">
        <f>EOMONTH(C18,3)</f>
        <v>23042</v>
      </c>
      <c r="D19">
        <f aca="true" t="shared" si="2" ref="D19:D57">VLOOKUP(C19,$A$7:$B$558,2)</f>
        <v>3.8</v>
      </c>
      <c r="F19" s="1" t="s">
        <v>49</v>
      </c>
      <c r="G19" s="13">
        <f aca="true" t="shared" si="3" ref="G19:G45">D19*($G$47/$D$47)</f>
        <v>908.1999999999999</v>
      </c>
    </row>
    <row r="20" spans="1:7" ht="12.75">
      <c r="A20" s="1">
        <v>23436</v>
      </c>
      <c r="B20">
        <v>4.1</v>
      </c>
      <c r="C20" s="1">
        <f>EOMONTH(C19,3)</f>
        <v>23131</v>
      </c>
      <c r="D20">
        <f t="shared" si="2"/>
        <v>3.9</v>
      </c>
      <c r="F20" s="1" t="s">
        <v>50</v>
      </c>
      <c r="G20" s="13">
        <f t="shared" si="3"/>
        <v>932.1</v>
      </c>
    </row>
    <row r="21" spans="1:7" ht="12.75">
      <c r="A21" s="1">
        <v>23467</v>
      </c>
      <c r="B21">
        <v>4</v>
      </c>
      <c r="C21" s="1">
        <f>EOMONTH(C20,3)</f>
        <v>23223</v>
      </c>
      <c r="D21">
        <f t="shared" si="2"/>
        <v>3.9</v>
      </c>
      <c r="F21" s="1" t="s">
        <v>51</v>
      </c>
      <c r="G21" s="13">
        <f t="shared" si="3"/>
        <v>932.1</v>
      </c>
    </row>
    <row r="22" spans="1:7" ht="12.75">
      <c r="A22" s="1">
        <v>23497</v>
      </c>
      <c r="B22">
        <v>4.2</v>
      </c>
      <c r="C22" s="1">
        <f>EOMONTH(C21,3)</f>
        <v>23315</v>
      </c>
      <c r="D22">
        <f t="shared" si="2"/>
        <v>3.9</v>
      </c>
      <c r="F22" s="1" t="s">
        <v>52</v>
      </c>
      <c r="G22" s="13">
        <f t="shared" si="3"/>
        <v>932.1</v>
      </c>
    </row>
    <row r="23" spans="1:7" ht="12.75">
      <c r="A23" s="1">
        <v>23528</v>
      </c>
      <c r="B23">
        <v>4.2</v>
      </c>
      <c r="C23" s="1">
        <f>EOMONTH(C22,3)</f>
        <v>23407</v>
      </c>
      <c r="D23">
        <f t="shared" si="2"/>
        <v>4.1</v>
      </c>
      <c r="F23" s="1" t="s">
        <v>53</v>
      </c>
      <c r="G23" s="13">
        <f t="shared" si="3"/>
        <v>979.8999999999999</v>
      </c>
    </row>
    <row r="24" spans="1:7" ht="12.75">
      <c r="A24" s="1">
        <v>23558</v>
      </c>
      <c r="B24">
        <v>4.2</v>
      </c>
      <c r="C24" s="1">
        <f>EOMONTH(C23,3)</f>
        <v>23497</v>
      </c>
      <c r="D24">
        <f t="shared" si="2"/>
        <v>4.2</v>
      </c>
      <c r="F24" s="1" t="s">
        <v>54</v>
      </c>
      <c r="G24" s="13">
        <f t="shared" si="3"/>
        <v>1003.8000000000001</v>
      </c>
    </row>
    <row r="25" spans="1:7" ht="12.75">
      <c r="A25" s="1">
        <v>23589</v>
      </c>
      <c r="B25">
        <v>4.3</v>
      </c>
      <c r="C25" s="1">
        <f>EOMONTH(C24,3)</f>
        <v>23589</v>
      </c>
      <c r="D25">
        <f t="shared" si="2"/>
        <v>4.3</v>
      </c>
      <c r="F25" s="1" t="s">
        <v>55</v>
      </c>
      <c r="G25" s="13">
        <f t="shared" si="3"/>
        <v>1027.7</v>
      </c>
    </row>
    <row r="26" spans="1:7" ht="12.75">
      <c r="A26" s="1">
        <v>23620</v>
      </c>
      <c r="B26">
        <v>4.3</v>
      </c>
      <c r="C26" s="1">
        <f>EOMONTH(C25,3)</f>
        <v>23681</v>
      </c>
      <c r="D26">
        <f t="shared" si="2"/>
        <v>4.3</v>
      </c>
      <c r="F26" s="1" t="s">
        <v>56</v>
      </c>
      <c r="G26" s="13">
        <f t="shared" si="3"/>
        <v>1027.7</v>
      </c>
    </row>
    <row r="27" spans="1:7" ht="12.75">
      <c r="A27" s="1">
        <v>23650</v>
      </c>
      <c r="B27">
        <v>4.3</v>
      </c>
      <c r="C27" s="1">
        <f>EOMONTH(C26,3)</f>
        <v>23773</v>
      </c>
      <c r="D27">
        <f t="shared" si="2"/>
        <v>4.3</v>
      </c>
      <c r="F27" s="1" t="s">
        <v>57</v>
      </c>
      <c r="G27" s="13">
        <f t="shared" si="3"/>
        <v>1027.7</v>
      </c>
    </row>
    <row r="28" spans="1:7" ht="12.75">
      <c r="A28" s="1">
        <v>23681</v>
      </c>
      <c r="B28">
        <v>4.3</v>
      </c>
      <c r="C28" s="1">
        <f>EOMONTH(C27,3)</f>
        <v>23862</v>
      </c>
      <c r="D28">
        <f t="shared" si="2"/>
        <v>4.4</v>
      </c>
      <c r="F28" s="1" t="s">
        <v>58</v>
      </c>
      <c r="G28" s="13">
        <f t="shared" si="3"/>
        <v>1051.6000000000001</v>
      </c>
    </row>
    <row r="29" spans="1:7" ht="12.75">
      <c r="A29" s="1">
        <v>23711</v>
      </c>
      <c r="B29">
        <v>4.3</v>
      </c>
      <c r="C29" s="1">
        <f>EOMONTH(C28,3)</f>
        <v>23954</v>
      </c>
      <c r="D29">
        <f t="shared" si="2"/>
        <v>4.5</v>
      </c>
      <c r="F29" s="1" t="s">
        <v>59</v>
      </c>
      <c r="G29" s="13">
        <f t="shared" si="3"/>
        <v>1075.5</v>
      </c>
    </row>
    <row r="30" spans="1:7" ht="12.75">
      <c r="A30" s="1">
        <v>23742</v>
      </c>
      <c r="B30">
        <v>4.3</v>
      </c>
      <c r="C30" s="1">
        <f>EOMONTH(C29,3)</f>
        <v>24046</v>
      </c>
      <c r="D30">
        <f t="shared" si="2"/>
        <v>4.6</v>
      </c>
      <c r="F30" s="1" t="s">
        <v>60</v>
      </c>
      <c r="G30" s="13">
        <f t="shared" si="3"/>
        <v>1099.3999999999999</v>
      </c>
    </row>
    <row r="31" spans="1:7" ht="12.75">
      <c r="A31" s="1">
        <v>23773</v>
      </c>
      <c r="B31">
        <v>4.3</v>
      </c>
      <c r="C31" s="1">
        <f>EOMONTH(C30,3)</f>
        <v>24138</v>
      </c>
      <c r="D31">
        <f t="shared" si="2"/>
        <v>4.7</v>
      </c>
      <c r="F31" s="1" t="s">
        <v>61</v>
      </c>
      <c r="G31" s="13">
        <f t="shared" si="3"/>
        <v>1123.3</v>
      </c>
    </row>
    <row r="32" spans="1:7" ht="12.75">
      <c r="A32" s="1">
        <v>23801</v>
      </c>
      <c r="B32">
        <v>4.4</v>
      </c>
      <c r="C32" s="1">
        <f>EOMONTH(C31,3)</f>
        <v>24227</v>
      </c>
      <c r="D32">
        <f t="shared" si="2"/>
        <v>4.8</v>
      </c>
      <c r="F32" s="1" t="s">
        <v>62</v>
      </c>
      <c r="G32" s="13">
        <f t="shared" si="3"/>
        <v>1147.2</v>
      </c>
    </row>
    <row r="33" spans="1:7" ht="12.75">
      <c r="A33" s="1">
        <v>23832</v>
      </c>
      <c r="B33">
        <v>4.3</v>
      </c>
      <c r="C33" s="1">
        <f>EOMONTH(C32,3)</f>
        <v>24319</v>
      </c>
      <c r="D33">
        <f t="shared" si="2"/>
        <v>4.8</v>
      </c>
      <c r="F33" s="1" t="s">
        <v>63</v>
      </c>
      <c r="G33" s="13">
        <f t="shared" si="3"/>
        <v>1147.2</v>
      </c>
    </row>
    <row r="34" spans="1:7" ht="12.75">
      <c r="A34" s="1">
        <v>23862</v>
      </c>
      <c r="B34">
        <v>4.4</v>
      </c>
      <c r="C34" s="1">
        <f>EOMONTH(C33,3)</f>
        <v>24411</v>
      </c>
      <c r="D34">
        <f t="shared" si="2"/>
        <v>4.9</v>
      </c>
      <c r="F34" s="1" t="s">
        <v>64</v>
      </c>
      <c r="G34" s="13">
        <f t="shared" si="3"/>
        <v>1171.1000000000001</v>
      </c>
    </row>
    <row r="35" spans="1:7" ht="12.75">
      <c r="A35" s="1">
        <v>23893</v>
      </c>
      <c r="B35">
        <v>4.5</v>
      </c>
      <c r="C35" s="1">
        <f>EOMONTH(C34,3)</f>
        <v>24503</v>
      </c>
      <c r="D35">
        <f t="shared" si="2"/>
        <v>4.8</v>
      </c>
      <c r="F35" s="1" t="s">
        <v>65</v>
      </c>
      <c r="G35" s="13">
        <f t="shared" si="3"/>
        <v>1147.2</v>
      </c>
    </row>
    <row r="36" spans="1:7" ht="12.75">
      <c r="A36" s="1">
        <v>23923</v>
      </c>
      <c r="B36">
        <v>4.5</v>
      </c>
      <c r="C36" s="1">
        <f>EOMONTH(C35,3)</f>
        <v>24592</v>
      </c>
      <c r="D36">
        <f t="shared" si="2"/>
        <v>4.8</v>
      </c>
      <c r="F36" s="1" t="s">
        <v>66</v>
      </c>
      <c r="G36" s="13">
        <f t="shared" si="3"/>
        <v>1147.2</v>
      </c>
    </row>
    <row r="37" spans="1:7" ht="12.75">
      <c r="A37" s="1">
        <v>23954</v>
      </c>
      <c r="B37">
        <v>4.5</v>
      </c>
      <c r="C37" s="1">
        <f>EOMONTH(C36,3)</f>
        <v>24684</v>
      </c>
      <c r="D37">
        <f t="shared" si="2"/>
        <v>5</v>
      </c>
      <c r="F37" s="1" t="s">
        <v>67</v>
      </c>
      <c r="G37" s="13">
        <f t="shared" si="3"/>
        <v>1195</v>
      </c>
    </row>
    <row r="38" spans="1:7" ht="12.75">
      <c r="A38" s="1">
        <v>23985</v>
      </c>
      <c r="B38">
        <v>4.5</v>
      </c>
      <c r="C38" s="1">
        <f>EOMONTH(C37,3)</f>
        <v>24776</v>
      </c>
      <c r="D38">
        <f t="shared" si="2"/>
        <v>5.1</v>
      </c>
      <c r="F38" s="1" t="s">
        <v>68</v>
      </c>
      <c r="G38" s="13">
        <f t="shared" si="3"/>
        <v>1218.8999999999999</v>
      </c>
    </row>
    <row r="39" spans="1:7" ht="12.75">
      <c r="A39" s="1">
        <v>24015</v>
      </c>
      <c r="B39">
        <v>4.6</v>
      </c>
      <c r="C39" s="1">
        <f>EOMONTH(C38,3)</f>
        <v>24868</v>
      </c>
      <c r="D39">
        <f t="shared" si="2"/>
        <v>5.1</v>
      </c>
      <c r="F39" s="1" t="s">
        <v>69</v>
      </c>
      <c r="G39" s="13">
        <f t="shared" si="3"/>
        <v>1218.8999999999999</v>
      </c>
    </row>
    <row r="40" spans="1:7" ht="12.75">
      <c r="A40" s="1">
        <v>24046</v>
      </c>
      <c r="B40">
        <v>4.6</v>
      </c>
      <c r="C40" s="1">
        <f>EOMONTH(C39,3)</f>
        <v>24958</v>
      </c>
      <c r="D40">
        <f t="shared" si="2"/>
        <v>5.2</v>
      </c>
      <c r="F40" s="1" t="s">
        <v>70</v>
      </c>
      <c r="G40" s="13">
        <f t="shared" si="3"/>
        <v>1242.8</v>
      </c>
    </row>
    <row r="41" spans="1:7" ht="12.75">
      <c r="A41" s="1">
        <v>24076</v>
      </c>
      <c r="B41">
        <v>4.6</v>
      </c>
      <c r="C41" s="1">
        <f>EOMONTH(C40,3)</f>
        <v>25050</v>
      </c>
      <c r="D41">
        <f t="shared" si="2"/>
        <v>5.4</v>
      </c>
      <c r="F41" s="1" t="s">
        <v>71</v>
      </c>
      <c r="G41" s="13">
        <f t="shared" si="3"/>
        <v>1290.6000000000001</v>
      </c>
    </row>
    <row r="42" spans="1:7" ht="12.75">
      <c r="A42" s="1">
        <v>24107</v>
      </c>
      <c r="B42">
        <v>4.7</v>
      </c>
      <c r="C42" s="1">
        <f>EOMONTH(C41,3)</f>
        <v>25142</v>
      </c>
      <c r="D42">
        <f t="shared" si="2"/>
        <v>5.5</v>
      </c>
      <c r="F42" s="1" t="s">
        <v>72</v>
      </c>
      <c r="G42" s="13">
        <f t="shared" si="3"/>
        <v>1314.5</v>
      </c>
    </row>
    <row r="43" spans="1:7" ht="12.75">
      <c r="A43" s="1">
        <v>24138</v>
      </c>
      <c r="B43">
        <v>4.7</v>
      </c>
      <c r="C43" s="1">
        <f>EOMONTH(C42,3)</f>
        <v>25234</v>
      </c>
      <c r="D43">
        <f t="shared" si="2"/>
        <v>5.6</v>
      </c>
      <c r="F43" s="1" t="s">
        <v>73</v>
      </c>
      <c r="G43" s="13">
        <f t="shared" si="3"/>
        <v>1338.3999999999999</v>
      </c>
    </row>
    <row r="44" spans="1:7" ht="12.75">
      <c r="A44" s="1">
        <v>24166</v>
      </c>
      <c r="B44">
        <v>4.7</v>
      </c>
      <c r="C44" s="1">
        <f>EOMONTH(C43,3)</f>
        <v>25323</v>
      </c>
      <c r="D44">
        <f t="shared" si="2"/>
        <v>5.7</v>
      </c>
      <c r="F44" s="1" t="s">
        <v>74</v>
      </c>
      <c r="G44" s="13">
        <f t="shared" si="3"/>
        <v>1362.3</v>
      </c>
    </row>
    <row r="45" spans="1:7" ht="12.75">
      <c r="A45" s="1">
        <v>24197</v>
      </c>
      <c r="B45">
        <v>4.7</v>
      </c>
      <c r="C45" s="1">
        <f>EOMONTH(C44,3)</f>
        <v>25415</v>
      </c>
      <c r="D45">
        <f t="shared" si="2"/>
        <v>5.9</v>
      </c>
      <c r="F45" s="1" t="s">
        <v>75</v>
      </c>
      <c r="G45" s="13">
        <f t="shared" si="3"/>
        <v>1410.1000000000001</v>
      </c>
    </row>
    <row r="46" spans="1:7" ht="12.75">
      <c r="A46" s="1">
        <v>24227</v>
      </c>
      <c r="B46">
        <v>4.8</v>
      </c>
      <c r="C46" s="1">
        <f>EOMONTH(C45,3)</f>
        <v>25507</v>
      </c>
      <c r="D46">
        <f t="shared" si="2"/>
        <v>5.9</v>
      </c>
      <c r="F46" s="1" t="s">
        <v>76</v>
      </c>
      <c r="G46" s="13">
        <f>D46*($G$47/$D$47)</f>
        <v>1410.1000000000001</v>
      </c>
    </row>
    <row r="47" spans="1:7" ht="12.75">
      <c r="A47" s="1">
        <v>24258</v>
      </c>
      <c r="B47">
        <v>4.8</v>
      </c>
      <c r="C47" s="1">
        <f>EOMONTH(C46,3)</f>
        <v>25599</v>
      </c>
      <c r="D47">
        <f t="shared" si="2"/>
        <v>6</v>
      </c>
      <c r="F47" s="1" t="s">
        <v>77</v>
      </c>
      <c r="G47" s="3">
        <v>1434</v>
      </c>
    </row>
    <row r="48" spans="1:7" ht="12.75">
      <c r="A48" s="1">
        <v>24288</v>
      </c>
      <c r="B48">
        <v>4.8</v>
      </c>
      <c r="C48" s="1">
        <f>EOMONTH(C47,3)</f>
        <v>25688</v>
      </c>
      <c r="D48">
        <f t="shared" si="2"/>
        <v>6.3</v>
      </c>
      <c r="F48" s="1" t="s">
        <v>78</v>
      </c>
      <c r="G48" s="3">
        <v>1499</v>
      </c>
    </row>
    <row r="49" spans="1:7" ht="12.75">
      <c r="A49" s="1">
        <v>24319</v>
      </c>
      <c r="B49">
        <v>4.8</v>
      </c>
      <c r="C49" s="1">
        <f>EOMONTH(C48,3)</f>
        <v>25780</v>
      </c>
      <c r="D49">
        <f t="shared" si="2"/>
        <v>6.5</v>
      </c>
      <c r="F49" s="1" t="s">
        <v>79</v>
      </c>
      <c r="G49" s="3">
        <v>1546</v>
      </c>
    </row>
    <row r="50" spans="1:7" ht="12.75">
      <c r="A50" s="1">
        <v>24350</v>
      </c>
      <c r="B50">
        <v>4.8</v>
      </c>
      <c r="C50" s="1">
        <f>EOMONTH(C49,3)</f>
        <v>25872</v>
      </c>
      <c r="D50">
        <f t="shared" si="2"/>
        <v>6.7</v>
      </c>
      <c r="F50" s="1" t="s">
        <v>80</v>
      </c>
      <c r="G50" s="3">
        <v>1575</v>
      </c>
    </row>
    <row r="51" spans="1:7" ht="12.75">
      <c r="A51" s="1">
        <v>24380</v>
      </c>
      <c r="B51">
        <v>4.9</v>
      </c>
      <c r="C51" s="1">
        <f>EOMONTH(C50,3)</f>
        <v>25964</v>
      </c>
      <c r="D51">
        <f t="shared" si="2"/>
        <v>6.9</v>
      </c>
      <c r="F51" s="1" t="s">
        <v>81</v>
      </c>
      <c r="G51" s="3">
        <v>1613</v>
      </c>
    </row>
    <row r="52" spans="1:7" ht="12.75">
      <c r="A52" s="1">
        <v>24411</v>
      </c>
      <c r="B52">
        <v>4.9</v>
      </c>
      <c r="C52" s="1">
        <f>EOMONTH(C51,3)</f>
        <v>26053</v>
      </c>
      <c r="D52">
        <f t="shared" si="2"/>
        <v>7</v>
      </c>
      <c r="F52" s="1" t="s">
        <v>82</v>
      </c>
      <c r="G52" s="3">
        <v>1649</v>
      </c>
    </row>
    <row r="53" spans="1:7" ht="12.75">
      <c r="A53" s="1">
        <v>24441</v>
      </c>
      <c r="B53">
        <v>4.9</v>
      </c>
      <c r="C53" s="1">
        <f>EOMONTH(C52,3)</f>
        <v>26145</v>
      </c>
      <c r="D53">
        <f t="shared" si="2"/>
        <v>7.3</v>
      </c>
      <c r="F53" s="1" t="s">
        <v>83</v>
      </c>
      <c r="G53" s="3">
        <v>1702</v>
      </c>
    </row>
    <row r="54" spans="1:7" ht="12.75">
      <c r="A54" s="1">
        <v>24472</v>
      </c>
      <c r="B54">
        <v>4.8</v>
      </c>
      <c r="C54" s="1">
        <f>EOMONTH(C53,3)</f>
        <v>26237</v>
      </c>
      <c r="D54">
        <f t="shared" si="2"/>
        <v>7.4</v>
      </c>
      <c r="F54" s="1" t="s">
        <v>84</v>
      </c>
      <c r="G54" s="3">
        <v>1741</v>
      </c>
    </row>
    <row r="55" spans="1:7" ht="12.75">
      <c r="A55" s="1">
        <v>24503</v>
      </c>
      <c r="B55">
        <v>4.8</v>
      </c>
      <c r="C55" s="1">
        <f>EOMONTH(C54,3)</f>
        <v>26329</v>
      </c>
      <c r="D55">
        <f t="shared" si="2"/>
        <v>7.6</v>
      </c>
      <c r="F55" s="1" t="s">
        <v>85</v>
      </c>
      <c r="G55" s="3">
        <v>1790</v>
      </c>
    </row>
    <row r="56" spans="1:7" ht="12.75">
      <c r="A56" s="1">
        <v>24531</v>
      </c>
      <c r="B56">
        <v>4.8</v>
      </c>
      <c r="C56" s="1">
        <f>EOMONTH(C55,3)</f>
        <v>26419</v>
      </c>
      <c r="D56">
        <f t="shared" si="2"/>
        <v>7.9</v>
      </c>
      <c r="F56" s="1" t="s">
        <v>86</v>
      </c>
      <c r="G56" s="3">
        <v>1856</v>
      </c>
    </row>
    <row r="57" spans="1:7" ht="12.75">
      <c r="A57" s="1">
        <v>24562</v>
      </c>
      <c r="B57">
        <v>4.8</v>
      </c>
      <c r="C57" s="1">
        <f>EOMONTH(C56,3)</f>
        <v>26511</v>
      </c>
      <c r="D57">
        <f t="shared" si="2"/>
        <v>8</v>
      </c>
      <c r="F57" s="1" t="s">
        <v>87</v>
      </c>
      <c r="G57" s="3">
        <v>1896</v>
      </c>
    </row>
    <row r="58" spans="1:7" ht="12.75">
      <c r="A58" s="1">
        <v>24592</v>
      </c>
      <c r="B58">
        <v>4.8</v>
      </c>
      <c r="F58" s="1" t="s">
        <v>88</v>
      </c>
      <c r="G58" s="3">
        <v>1977</v>
      </c>
    </row>
    <row r="59" spans="1:7" ht="12.75">
      <c r="A59" s="1">
        <v>24623</v>
      </c>
      <c r="B59">
        <v>4.9</v>
      </c>
      <c r="F59" s="1" t="s">
        <v>89</v>
      </c>
      <c r="G59" s="3">
        <v>2040</v>
      </c>
    </row>
    <row r="60" spans="1:7" ht="12.75">
      <c r="A60" s="1">
        <v>24653</v>
      </c>
      <c r="B60">
        <v>4.9</v>
      </c>
      <c r="F60" s="1" t="s">
        <v>90</v>
      </c>
      <c r="G60" s="3">
        <v>2126</v>
      </c>
    </row>
    <row r="61" spans="1:7" ht="12.75">
      <c r="A61" s="1">
        <v>24684</v>
      </c>
      <c r="B61">
        <v>5</v>
      </c>
      <c r="F61" s="1" t="s">
        <v>91</v>
      </c>
      <c r="G61" s="3">
        <v>2185</v>
      </c>
    </row>
    <row r="62" spans="1:7" ht="12.75">
      <c r="A62" s="1">
        <v>24715</v>
      </c>
      <c r="B62">
        <v>5</v>
      </c>
      <c r="F62" s="1" t="s">
        <v>92</v>
      </c>
      <c r="G62" s="3">
        <v>2267</v>
      </c>
    </row>
    <row r="63" spans="1:7" ht="12.75">
      <c r="A63" s="1">
        <v>24745</v>
      </c>
      <c r="B63">
        <v>5.1</v>
      </c>
      <c r="F63" s="1" t="s">
        <v>93</v>
      </c>
      <c r="G63" s="3">
        <v>2302</v>
      </c>
    </row>
    <row r="64" spans="1:7" ht="12.75">
      <c r="A64" s="1">
        <v>24776</v>
      </c>
      <c r="B64">
        <v>5.1</v>
      </c>
      <c r="F64" s="1" t="s">
        <v>94</v>
      </c>
      <c r="G64" s="3">
        <v>2434</v>
      </c>
    </row>
    <row r="65" spans="1:7" ht="12.75">
      <c r="A65" s="1">
        <v>24806</v>
      </c>
      <c r="B65">
        <v>5.1</v>
      </c>
      <c r="F65" s="1" t="s">
        <v>95</v>
      </c>
      <c r="G65" s="3">
        <v>2630</v>
      </c>
    </row>
    <row r="66" spans="1:7" ht="12.75">
      <c r="A66" s="1">
        <v>24837</v>
      </c>
      <c r="B66">
        <v>5.1</v>
      </c>
      <c r="F66" s="1" t="s">
        <v>96</v>
      </c>
      <c r="G66" s="3">
        <v>2799</v>
      </c>
    </row>
    <row r="67" spans="1:7" ht="12.75">
      <c r="A67" s="1">
        <v>24868</v>
      </c>
      <c r="B67">
        <v>5.1</v>
      </c>
      <c r="F67" s="1" t="s">
        <v>97</v>
      </c>
      <c r="G67" s="3">
        <v>3105</v>
      </c>
    </row>
    <row r="68" spans="1:7" ht="12.75">
      <c r="A68" s="1">
        <v>24897</v>
      </c>
      <c r="B68">
        <v>5.2</v>
      </c>
      <c r="F68" s="1" t="s">
        <v>98</v>
      </c>
      <c r="G68" s="3">
        <v>3261</v>
      </c>
    </row>
    <row r="69" spans="1:7" ht="12.75">
      <c r="A69" s="1">
        <v>24928</v>
      </c>
      <c r="B69">
        <v>5.2</v>
      </c>
      <c r="F69" s="1" t="s">
        <v>99</v>
      </c>
      <c r="G69" s="3">
        <v>3477</v>
      </c>
    </row>
    <row r="70" spans="1:7" ht="12.75">
      <c r="A70" s="1">
        <v>24958</v>
      </c>
      <c r="B70">
        <v>5.2</v>
      </c>
      <c r="F70" s="1" t="s">
        <v>100</v>
      </c>
      <c r="G70" s="3">
        <v>3544</v>
      </c>
    </row>
    <row r="71" spans="1:7" ht="12.75">
      <c r="A71" s="1">
        <v>24989</v>
      </c>
      <c r="B71">
        <v>5.3</v>
      </c>
      <c r="F71" s="1" t="s">
        <v>101</v>
      </c>
      <c r="G71" s="3">
        <v>3669</v>
      </c>
    </row>
    <row r="72" spans="1:7" ht="12.75">
      <c r="A72" s="1">
        <v>25019</v>
      </c>
      <c r="B72">
        <v>5.3</v>
      </c>
      <c r="F72" s="1" t="s">
        <v>102</v>
      </c>
      <c r="G72" s="3">
        <v>3773</v>
      </c>
    </row>
    <row r="73" spans="1:7" ht="12.75">
      <c r="A73" s="1">
        <v>25050</v>
      </c>
      <c r="B73">
        <v>5.4</v>
      </c>
      <c r="F73" s="1" t="s">
        <v>103</v>
      </c>
      <c r="G73" s="3">
        <v>3897</v>
      </c>
    </row>
    <row r="74" spans="1:7" ht="12.75">
      <c r="A74" s="1">
        <v>25081</v>
      </c>
      <c r="B74">
        <v>5.5</v>
      </c>
      <c r="F74" s="1" t="s">
        <v>104</v>
      </c>
      <c r="G74" s="3">
        <v>4018</v>
      </c>
    </row>
    <row r="75" spans="1:7" ht="12.75">
      <c r="A75" s="1">
        <v>25111</v>
      </c>
      <c r="B75">
        <v>5.5</v>
      </c>
      <c r="F75" s="1" t="s">
        <v>105</v>
      </c>
      <c r="G75" s="3">
        <v>4137</v>
      </c>
    </row>
    <row r="76" spans="1:7" ht="12.75">
      <c r="A76" s="1">
        <v>25142</v>
      </c>
      <c r="B76">
        <v>5.5</v>
      </c>
      <c r="F76" s="1" t="s">
        <v>106</v>
      </c>
      <c r="G76" s="3">
        <v>4214</v>
      </c>
    </row>
    <row r="77" spans="1:7" ht="12.75">
      <c r="A77" s="1">
        <v>25172</v>
      </c>
      <c r="B77">
        <v>5.5</v>
      </c>
      <c r="F77" s="1" t="s">
        <v>107</v>
      </c>
      <c r="G77" s="3">
        <v>4318</v>
      </c>
    </row>
    <row r="78" spans="1:7" ht="12.75">
      <c r="A78" s="1">
        <v>25203</v>
      </c>
      <c r="B78">
        <v>5.5</v>
      </c>
      <c r="F78" s="1" t="s">
        <v>108</v>
      </c>
      <c r="G78" s="3">
        <v>4494</v>
      </c>
    </row>
    <row r="79" spans="1:7" ht="12.75">
      <c r="A79" s="1">
        <v>25234</v>
      </c>
      <c r="B79">
        <v>5.6</v>
      </c>
      <c r="F79" s="1" t="s">
        <v>109</v>
      </c>
      <c r="G79" s="3">
        <v>4646</v>
      </c>
    </row>
    <row r="80" spans="1:7" ht="12.75">
      <c r="A80" s="1">
        <v>25262</v>
      </c>
      <c r="B80">
        <v>5.5</v>
      </c>
      <c r="F80" s="1" t="s">
        <v>110</v>
      </c>
      <c r="G80" s="3">
        <v>4881</v>
      </c>
    </row>
    <row r="81" spans="1:7" ht="12.75">
      <c r="A81" s="1">
        <v>25293</v>
      </c>
      <c r="B81">
        <v>5.5</v>
      </c>
      <c r="F81" s="1" t="s">
        <v>111</v>
      </c>
      <c r="G81" s="3">
        <v>5013</v>
      </c>
    </row>
    <row r="82" spans="1:7" ht="12.75">
      <c r="A82" s="1">
        <v>25323</v>
      </c>
      <c r="B82">
        <v>5.7</v>
      </c>
      <c r="F82" s="1" t="s">
        <v>112</v>
      </c>
      <c r="G82" s="3">
        <v>5138</v>
      </c>
    </row>
    <row r="83" spans="1:7" ht="12.75">
      <c r="A83" s="1">
        <v>25354</v>
      </c>
      <c r="B83">
        <v>5.7</v>
      </c>
      <c r="F83" s="1" t="s">
        <v>113</v>
      </c>
      <c r="G83" s="3">
        <v>5395</v>
      </c>
    </row>
    <row r="84" spans="1:7" ht="12.75">
      <c r="A84" s="1">
        <v>25384</v>
      </c>
      <c r="B84">
        <v>5.8</v>
      </c>
      <c r="F84" s="1" t="s">
        <v>114</v>
      </c>
      <c r="G84" s="3">
        <v>5602</v>
      </c>
    </row>
    <row r="85" spans="1:7" ht="12.75">
      <c r="A85" s="1">
        <v>25415</v>
      </c>
      <c r="B85">
        <v>5.9</v>
      </c>
      <c r="F85" s="1" t="s">
        <v>115</v>
      </c>
      <c r="G85" s="3">
        <v>5874</v>
      </c>
    </row>
    <row r="86" spans="1:7" ht="12.75">
      <c r="A86" s="1">
        <v>25446</v>
      </c>
      <c r="B86">
        <v>5.8</v>
      </c>
      <c r="F86" s="1" t="s">
        <v>116</v>
      </c>
      <c r="G86" s="3">
        <v>6200</v>
      </c>
    </row>
    <row r="87" spans="1:7" ht="12.75">
      <c r="A87" s="1">
        <v>25476</v>
      </c>
      <c r="B87">
        <v>5.9</v>
      </c>
      <c r="F87" s="1" t="s">
        <v>117</v>
      </c>
      <c r="G87" s="3">
        <v>6461</v>
      </c>
    </row>
    <row r="88" spans="1:7" ht="12.75">
      <c r="A88" s="1">
        <v>25507</v>
      </c>
      <c r="B88">
        <v>5.9</v>
      </c>
      <c r="F88" s="1" t="s">
        <v>118</v>
      </c>
      <c r="G88" s="3">
        <v>6770</v>
      </c>
    </row>
    <row r="89" spans="1:7" ht="12.75">
      <c r="A89" s="1">
        <v>25537</v>
      </c>
      <c r="B89">
        <v>5.9</v>
      </c>
      <c r="F89" s="1" t="s">
        <v>119</v>
      </c>
      <c r="G89" s="3">
        <v>6954</v>
      </c>
    </row>
    <row r="90" spans="1:7" ht="12.75">
      <c r="A90" s="1">
        <v>25568</v>
      </c>
      <c r="B90">
        <v>6</v>
      </c>
      <c r="F90" s="1" t="s">
        <v>120</v>
      </c>
      <c r="G90" s="3">
        <v>7129</v>
      </c>
    </row>
    <row r="91" spans="1:7" ht="12.75">
      <c r="A91" s="1">
        <v>25599</v>
      </c>
      <c r="B91">
        <v>6</v>
      </c>
      <c r="F91" s="1" t="s">
        <v>121</v>
      </c>
      <c r="G91" s="3">
        <v>7330</v>
      </c>
    </row>
    <row r="92" spans="1:7" ht="12.75">
      <c r="A92" s="1">
        <v>25627</v>
      </c>
      <c r="B92">
        <v>6.2</v>
      </c>
      <c r="F92" s="1" t="s">
        <v>122</v>
      </c>
      <c r="G92" s="3">
        <v>7496</v>
      </c>
    </row>
    <row r="93" spans="1:7" ht="12.75">
      <c r="A93" s="1">
        <v>25658</v>
      </c>
      <c r="B93">
        <v>6.2</v>
      </c>
      <c r="F93" s="1" t="s">
        <v>123</v>
      </c>
      <c r="G93" s="3">
        <v>7692</v>
      </c>
    </row>
    <row r="94" spans="1:7" ht="12.75">
      <c r="A94" s="1">
        <v>25688</v>
      </c>
      <c r="B94">
        <v>6.3</v>
      </c>
      <c r="F94" s="1" t="s">
        <v>124</v>
      </c>
      <c r="G94" s="3">
        <v>7901</v>
      </c>
    </row>
    <row r="95" spans="1:7" ht="12.75">
      <c r="A95" s="1">
        <v>25719</v>
      </c>
      <c r="B95">
        <v>6.3</v>
      </c>
      <c r="F95" s="1" t="s">
        <v>125</v>
      </c>
      <c r="G95" s="3">
        <v>8029</v>
      </c>
    </row>
    <row r="96" spans="1:7" ht="12.75">
      <c r="A96" s="1">
        <v>25749</v>
      </c>
      <c r="B96">
        <v>6.4</v>
      </c>
      <c r="F96" s="1" t="s">
        <v>126</v>
      </c>
      <c r="G96" s="3">
        <v>8134</v>
      </c>
    </row>
    <row r="97" spans="1:7" ht="12.75">
      <c r="A97" s="1">
        <v>25780</v>
      </c>
      <c r="B97">
        <v>6.5</v>
      </c>
      <c r="F97" s="1" t="s">
        <v>127</v>
      </c>
      <c r="G97" s="3">
        <v>8295</v>
      </c>
    </row>
    <row r="98" spans="1:7" ht="12.75">
      <c r="A98" s="1">
        <v>25811</v>
      </c>
      <c r="B98">
        <v>6.7</v>
      </c>
      <c r="F98" s="1" t="s">
        <v>128</v>
      </c>
      <c r="G98" s="3">
        <v>8443</v>
      </c>
    </row>
    <row r="99" spans="1:7" ht="12.75">
      <c r="A99" s="1">
        <v>25841</v>
      </c>
      <c r="B99">
        <v>6.7</v>
      </c>
      <c r="F99" s="1" t="s">
        <v>129</v>
      </c>
      <c r="G99" s="3">
        <v>8581</v>
      </c>
    </row>
    <row r="100" spans="1:7" ht="12.75">
      <c r="A100" s="1">
        <v>25872</v>
      </c>
      <c r="B100">
        <v>6.7</v>
      </c>
      <c r="F100" s="1" t="s">
        <v>130</v>
      </c>
      <c r="G100" s="3">
        <v>8800</v>
      </c>
    </row>
    <row r="101" spans="1:7" ht="12.75">
      <c r="A101" s="1">
        <v>25902</v>
      </c>
      <c r="B101">
        <v>6.8</v>
      </c>
      <c r="F101" s="1" t="s">
        <v>131</v>
      </c>
      <c r="G101" s="3">
        <v>9030</v>
      </c>
    </row>
    <row r="102" spans="1:7" ht="12.75">
      <c r="A102" s="1">
        <v>25933</v>
      </c>
      <c r="B102">
        <v>6.9</v>
      </c>
      <c r="F102" s="1" t="s">
        <v>132</v>
      </c>
      <c r="G102" s="3">
        <v>9135</v>
      </c>
    </row>
    <row r="103" spans="1:7" ht="12.75">
      <c r="A103" s="1">
        <v>25964</v>
      </c>
      <c r="B103">
        <v>6.9</v>
      </c>
      <c r="F103" s="1" t="s">
        <v>133</v>
      </c>
      <c r="G103" s="3">
        <v>9233</v>
      </c>
    </row>
    <row r="104" spans="1:7" ht="12.75">
      <c r="A104" s="1">
        <v>25992</v>
      </c>
      <c r="B104">
        <v>7</v>
      </c>
      <c r="F104" s="1" t="s">
        <v>134</v>
      </c>
      <c r="G104" s="3">
        <v>9427</v>
      </c>
    </row>
    <row r="105" spans="1:7" ht="12.75">
      <c r="A105" s="1">
        <v>26023</v>
      </c>
      <c r="B105">
        <v>7</v>
      </c>
      <c r="F105" s="1" t="s">
        <v>135</v>
      </c>
      <c r="G105" s="3">
        <v>9467</v>
      </c>
    </row>
    <row r="106" spans="1:7" ht="12.75">
      <c r="A106" s="1">
        <v>26053</v>
      </c>
      <c r="B106">
        <v>7</v>
      </c>
      <c r="F106" s="1" t="s">
        <v>136</v>
      </c>
      <c r="G106" s="3">
        <v>9682</v>
      </c>
    </row>
    <row r="107" spans="1:7" ht="12.75">
      <c r="A107" s="1">
        <v>26084</v>
      </c>
      <c r="B107">
        <v>7.2</v>
      </c>
      <c r="F107" s="1" t="s">
        <v>137</v>
      </c>
      <c r="G107" s="3">
        <v>9805</v>
      </c>
    </row>
    <row r="108" spans="1:7" ht="12.75">
      <c r="A108" s="1">
        <v>26114</v>
      </c>
      <c r="B108">
        <v>7.2</v>
      </c>
      <c r="F108" s="1" t="s">
        <v>138</v>
      </c>
      <c r="G108" s="3">
        <v>9884</v>
      </c>
    </row>
    <row r="109" spans="1:7" ht="12.75">
      <c r="A109" s="1">
        <v>26145</v>
      </c>
      <c r="B109">
        <v>7.3</v>
      </c>
      <c r="F109" s="1" t="s">
        <v>139</v>
      </c>
      <c r="G109" s="3">
        <v>10089</v>
      </c>
    </row>
    <row r="110" spans="1:7" ht="12.75">
      <c r="A110" s="1">
        <v>26176</v>
      </c>
      <c r="B110">
        <v>7.3</v>
      </c>
      <c r="F110" s="1" t="s">
        <v>140</v>
      </c>
      <c r="G110" s="3">
        <v>10257</v>
      </c>
    </row>
    <row r="111" spans="1:7" ht="12.75">
      <c r="A111" s="1">
        <v>26206</v>
      </c>
      <c r="B111">
        <v>7.4</v>
      </c>
      <c r="F111" s="1" t="s">
        <v>141</v>
      </c>
      <c r="G111" s="3">
        <v>10408</v>
      </c>
    </row>
    <row r="112" spans="1:7" ht="12.75">
      <c r="A112" s="1">
        <v>26237</v>
      </c>
      <c r="B112">
        <v>7.4</v>
      </c>
      <c r="F112" s="1" t="s">
        <v>142</v>
      </c>
      <c r="G112" s="3">
        <v>10640</v>
      </c>
    </row>
    <row r="113" spans="1:7" ht="12.75">
      <c r="A113" s="1">
        <v>26267</v>
      </c>
      <c r="B113">
        <v>7.4</v>
      </c>
      <c r="F113" s="1" t="s">
        <v>143</v>
      </c>
      <c r="G113" s="3">
        <v>10950</v>
      </c>
    </row>
    <row r="114" spans="1:7" ht="12.75">
      <c r="A114" s="1">
        <v>26298</v>
      </c>
      <c r="B114">
        <v>7.5</v>
      </c>
      <c r="F114" s="1" t="s">
        <v>144</v>
      </c>
      <c r="G114" s="3">
        <v>11047</v>
      </c>
    </row>
    <row r="115" spans="1:7" ht="12.75">
      <c r="A115" s="1">
        <v>26329</v>
      </c>
      <c r="B115">
        <v>7.6</v>
      </c>
      <c r="F115" s="1" t="s">
        <v>145</v>
      </c>
      <c r="G115" s="3">
        <v>11125</v>
      </c>
    </row>
    <row r="116" spans="1:7" ht="12.75">
      <c r="A116" s="1">
        <v>26358</v>
      </c>
      <c r="B116">
        <v>7.6</v>
      </c>
      <c r="F116" s="1" t="s">
        <v>146</v>
      </c>
      <c r="G116" s="3">
        <v>11325</v>
      </c>
    </row>
    <row r="117" spans="1:7" ht="12.75">
      <c r="A117" s="1">
        <v>26389</v>
      </c>
      <c r="B117">
        <v>7.7</v>
      </c>
      <c r="F117" s="1" t="s">
        <v>147</v>
      </c>
      <c r="G117" s="3">
        <v>11591</v>
      </c>
    </row>
    <row r="118" spans="1:7" ht="12.75">
      <c r="A118" s="1">
        <v>26419</v>
      </c>
      <c r="B118">
        <v>7.9</v>
      </c>
      <c r="F118" s="1" t="s">
        <v>148</v>
      </c>
      <c r="G118" s="3">
        <v>11757</v>
      </c>
    </row>
    <row r="119" spans="1:7" ht="12.75">
      <c r="A119" s="1">
        <v>26450</v>
      </c>
      <c r="B119">
        <v>7.9</v>
      </c>
      <c r="F119" s="1" t="s">
        <v>149</v>
      </c>
      <c r="G119" s="3">
        <v>12002</v>
      </c>
    </row>
    <row r="120" spans="1:7" ht="12.75">
      <c r="A120" s="1">
        <v>26480</v>
      </c>
      <c r="B120">
        <v>8</v>
      </c>
      <c r="F120" s="1" t="s">
        <v>150</v>
      </c>
      <c r="G120" s="3">
        <v>12225</v>
      </c>
    </row>
    <row r="121" spans="1:7" ht="12.75">
      <c r="A121" s="1">
        <v>26511</v>
      </c>
      <c r="B121">
        <v>8</v>
      </c>
      <c r="F121" s="1" t="s">
        <v>151</v>
      </c>
      <c r="G121" s="3">
        <v>12579</v>
      </c>
    </row>
    <row r="122" spans="1:7" ht="12.75">
      <c r="A122" s="1">
        <v>26542</v>
      </c>
      <c r="B122">
        <v>8.2</v>
      </c>
      <c r="F122" s="1" t="s">
        <v>152</v>
      </c>
      <c r="G122" s="3">
        <v>12871</v>
      </c>
    </row>
    <row r="123" spans="1:7" ht="12.75">
      <c r="A123" s="1">
        <v>26572</v>
      </c>
      <c r="B123">
        <v>8.4</v>
      </c>
      <c r="F123" s="1" t="s">
        <v>153</v>
      </c>
      <c r="G123" s="3">
        <v>13044</v>
      </c>
    </row>
    <row r="124" spans="1:7" ht="12.75">
      <c r="A124" s="1">
        <v>26603</v>
      </c>
      <c r="B124">
        <v>8.5</v>
      </c>
      <c r="F124" s="1" t="s">
        <v>154</v>
      </c>
      <c r="G124" s="3">
        <v>13339</v>
      </c>
    </row>
    <row r="125" spans="1:7" ht="12.75">
      <c r="A125" s="1">
        <v>26633</v>
      </c>
      <c r="B125">
        <v>8.7</v>
      </c>
      <c r="F125" s="1" t="s">
        <v>155</v>
      </c>
      <c r="G125" s="3">
        <v>13682</v>
      </c>
    </row>
    <row r="126" spans="1:7" ht="12.75">
      <c r="A126" s="1">
        <v>26664</v>
      </c>
      <c r="B126">
        <v>8.7</v>
      </c>
      <c r="F126" s="1" t="s">
        <v>156</v>
      </c>
      <c r="G126" s="3">
        <v>14064</v>
      </c>
    </row>
    <row r="127" spans="1:7" ht="12.75">
      <c r="A127" s="1">
        <v>26695</v>
      </c>
      <c r="B127">
        <v>8.7</v>
      </c>
      <c r="F127" s="1" t="s">
        <v>157</v>
      </c>
      <c r="G127" s="3">
        <v>14530</v>
      </c>
    </row>
    <row r="128" spans="1:7" ht="12.75">
      <c r="A128" s="1">
        <v>26723</v>
      </c>
      <c r="B128">
        <v>8.8</v>
      </c>
      <c r="F128" s="1" t="s">
        <v>158</v>
      </c>
      <c r="G128" s="3">
        <v>14801</v>
      </c>
    </row>
    <row r="129" spans="1:7" ht="12.75">
      <c r="A129" s="1">
        <v>26754</v>
      </c>
      <c r="B129">
        <v>8.8</v>
      </c>
      <c r="F129" s="1" t="s">
        <v>159</v>
      </c>
      <c r="G129" s="3">
        <v>14968</v>
      </c>
    </row>
    <row r="130" spans="1:7" ht="12.75">
      <c r="A130" s="1">
        <v>26784</v>
      </c>
      <c r="B130">
        <v>9</v>
      </c>
      <c r="F130" s="1" t="s">
        <v>160</v>
      </c>
      <c r="G130" s="3">
        <v>15141</v>
      </c>
    </row>
    <row r="131" spans="1:7" ht="12.75">
      <c r="A131" s="1">
        <v>26815</v>
      </c>
      <c r="B131">
        <v>9.1</v>
      </c>
      <c r="F131" s="1" t="s">
        <v>161</v>
      </c>
      <c r="G131" s="3">
        <v>15514</v>
      </c>
    </row>
    <row r="132" spans="1:7" ht="12.75">
      <c r="A132" s="1">
        <v>26845</v>
      </c>
      <c r="B132">
        <v>9.2</v>
      </c>
      <c r="F132" s="1" t="s">
        <v>162</v>
      </c>
      <c r="G132" s="3">
        <v>15679</v>
      </c>
    </row>
    <row r="133" spans="1:7" ht="12.75">
      <c r="A133" s="1">
        <v>26876</v>
      </c>
      <c r="B133">
        <v>9.3</v>
      </c>
      <c r="F133" s="1" t="s">
        <v>163</v>
      </c>
      <c r="G133" s="3">
        <v>16150</v>
      </c>
    </row>
    <row r="134" spans="1:7" ht="12.75">
      <c r="A134" s="1">
        <v>26907</v>
      </c>
      <c r="B134">
        <v>9.4</v>
      </c>
      <c r="F134" s="1" t="s">
        <v>164</v>
      </c>
      <c r="G134" s="3">
        <v>16531</v>
      </c>
    </row>
    <row r="135" spans="1:7" ht="12.75">
      <c r="A135" s="1">
        <v>26937</v>
      </c>
      <c r="B135">
        <v>9.5</v>
      </c>
      <c r="F135" s="1" t="s">
        <v>165</v>
      </c>
      <c r="G135" s="3">
        <v>16796</v>
      </c>
    </row>
    <row r="136" spans="1:7" ht="12.75">
      <c r="A136" s="1">
        <v>26968</v>
      </c>
      <c r="B136">
        <v>9.6</v>
      </c>
      <c r="F136" s="1" t="s">
        <v>166</v>
      </c>
      <c r="G136" s="3">
        <v>16608</v>
      </c>
    </row>
    <row r="137" spans="1:7" ht="12.75">
      <c r="A137" s="1">
        <v>26998</v>
      </c>
      <c r="B137">
        <v>9.6</v>
      </c>
      <c r="F137" s="1" t="s">
        <v>167</v>
      </c>
      <c r="G137" s="3">
        <v>16664</v>
      </c>
    </row>
    <row r="138" spans="1:7" ht="12.75">
      <c r="A138" s="1">
        <v>27029</v>
      </c>
      <c r="B138">
        <v>9.7</v>
      </c>
      <c r="F138" s="1" t="s">
        <v>168</v>
      </c>
      <c r="G138" s="3">
        <v>16882</v>
      </c>
    </row>
    <row r="139" spans="1:7" ht="12.75">
      <c r="A139" s="1">
        <v>27060</v>
      </c>
      <c r="B139">
        <v>9.4</v>
      </c>
      <c r="F139" s="1" t="s">
        <v>169</v>
      </c>
      <c r="G139" s="3">
        <v>16721</v>
      </c>
    </row>
    <row r="140" spans="1:7" ht="12.75">
      <c r="A140" s="1">
        <v>27088</v>
      </c>
      <c r="B140">
        <v>9.5</v>
      </c>
      <c r="F140" s="1" t="s">
        <v>170</v>
      </c>
      <c r="G140" s="3">
        <v>17080</v>
      </c>
    </row>
    <row r="141" spans="1:7" ht="12.75">
      <c r="A141" s="1">
        <v>27119</v>
      </c>
      <c r="B141">
        <v>10</v>
      </c>
      <c r="F141" s="1" t="s">
        <v>171</v>
      </c>
      <c r="G141" s="3">
        <v>17282</v>
      </c>
    </row>
    <row r="142" spans="1:7" ht="12.75">
      <c r="A142" s="1">
        <v>27149</v>
      </c>
      <c r="B142">
        <v>10</v>
      </c>
      <c r="F142" s="1" t="s">
        <v>172</v>
      </c>
      <c r="G142" s="3">
        <v>17427</v>
      </c>
    </row>
    <row r="143" spans="1:7" ht="12.75">
      <c r="A143" s="1">
        <v>27180</v>
      </c>
      <c r="B143">
        <v>10.6</v>
      </c>
      <c r="F143" s="1" t="s">
        <v>173</v>
      </c>
      <c r="G143" s="3">
        <v>17591</v>
      </c>
    </row>
    <row r="144" spans="1:7" ht="12.75">
      <c r="A144" s="1">
        <v>27210</v>
      </c>
      <c r="B144">
        <v>10.8</v>
      </c>
      <c r="F144" s="1" t="s">
        <v>174</v>
      </c>
      <c r="G144" s="3">
        <v>17506</v>
      </c>
    </row>
    <row r="145" spans="1:7" ht="12.75">
      <c r="A145" s="1">
        <v>27241</v>
      </c>
      <c r="B145">
        <v>11</v>
      </c>
      <c r="F145" s="1" t="s">
        <v>175</v>
      </c>
      <c r="G145" s="3">
        <v>17812</v>
      </c>
    </row>
    <row r="146" spans="1:7" ht="12.75">
      <c r="A146" s="1">
        <v>27272</v>
      </c>
      <c r="B146">
        <v>11.3</v>
      </c>
      <c r="F146" s="1" t="s">
        <v>176</v>
      </c>
      <c r="G146" s="3">
        <v>17958</v>
      </c>
    </row>
    <row r="147" spans="1:7" ht="12.75">
      <c r="A147" s="1">
        <v>27302</v>
      </c>
      <c r="B147">
        <v>11.5</v>
      </c>
      <c r="F147" s="1" t="s">
        <v>177</v>
      </c>
      <c r="G147" s="3">
        <v>17979</v>
      </c>
    </row>
    <row r="148" spans="1:7" ht="12.75">
      <c r="A148" s="1">
        <v>27333</v>
      </c>
      <c r="B148">
        <v>11.7</v>
      </c>
      <c r="F148" s="1" t="s">
        <v>178</v>
      </c>
      <c r="G148" s="3">
        <v>18205</v>
      </c>
    </row>
    <row r="149" spans="1:7" ht="12.75">
      <c r="A149" s="1">
        <v>27363</v>
      </c>
      <c r="B149">
        <v>12.1</v>
      </c>
      <c r="F149" s="1" t="s">
        <v>179</v>
      </c>
      <c r="G149" s="3">
        <v>18229</v>
      </c>
    </row>
    <row r="150" spans="1:7" ht="12.75">
      <c r="A150" s="1">
        <v>27394</v>
      </c>
      <c r="B150">
        <v>12.6</v>
      </c>
      <c r="F150" s="1" t="s">
        <v>180</v>
      </c>
      <c r="G150" s="3">
        <v>18305</v>
      </c>
    </row>
    <row r="151" spans="1:7" ht="12.75">
      <c r="A151" s="1">
        <v>27425</v>
      </c>
      <c r="B151">
        <v>12.5</v>
      </c>
      <c r="F151" s="1" t="s">
        <v>181</v>
      </c>
      <c r="G151" s="3">
        <v>18199</v>
      </c>
    </row>
    <row r="152" spans="1:7" ht="12.75">
      <c r="A152" s="1">
        <v>27453</v>
      </c>
      <c r="B152">
        <v>12.8</v>
      </c>
      <c r="F152" s="1" t="s">
        <v>182</v>
      </c>
      <c r="G152" s="3">
        <v>18545</v>
      </c>
    </row>
    <row r="153" spans="1:7" ht="12.75">
      <c r="A153" s="1">
        <v>27484</v>
      </c>
      <c r="B153">
        <v>12.8</v>
      </c>
      <c r="F153" s="1" t="s">
        <v>183</v>
      </c>
      <c r="G153" s="3">
        <v>18830</v>
      </c>
    </row>
    <row r="154" spans="1:7" ht="12.75">
      <c r="A154" s="1">
        <v>27514</v>
      </c>
      <c r="B154">
        <v>13.2</v>
      </c>
      <c r="F154" s="1" t="s">
        <v>184</v>
      </c>
      <c r="G154" s="3">
        <v>18743</v>
      </c>
    </row>
    <row r="155" spans="1:7" ht="12.75">
      <c r="A155" s="1">
        <v>27545</v>
      </c>
      <c r="B155">
        <v>13.4</v>
      </c>
      <c r="F155" s="1" t="s">
        <v>185</v>
      </c>
      <c r="G155" s="3">
        <v>18838</v>
      </c>
    </row>
    <row r="156" spans="1:7" ht="12.75">
      <c r="A156" s="1">
        <v>27575</v>
      </c>
      <c r="B156">
        <v>13.6</v>
      </c>
      <c r="F156" s="1" t="s">
        <v>186</v>
      </c>
      <c r="G156" s="3">
        <v>19091</v>
      </c>
    </row>
    <row r="157" spans="1:7" ht="12.75">
      <c r="A157" s="1">
        <v>27606</v>
      </c>
      <c r="B157">
        <v>14.1</v>
      </c>
      <c r="F157" s="1" t="s">
        <v>187</v>
      </c>
      <c r="G157" s="3">
        <v>19461</v>
      </c>
    </row>
    <row r="158" spans="1:7" ht="12.75">
      <c r="A158" s="1">
        <v>27637</v>
      </c>
      <c r="B158">
        <v>14.1</v>
      </c>
      <c r="F158" s="1" t="s">
        <v>188</v>
      </c>
      <c r="G158" s="3">
        <v>19920</v>
      </c>
    </row>
    <row r="159" spans="1:7" ht="12.75">
      <c r="A159" s="1">
        <v>27667</v>
      </c>
      <c r="B159">
        <v>14.5</v>
      </c>
      <c r="F159" s="1" t="s">
        <v>189</v>
      </c>
      <c r="G159" s="3">
        <v>20292</v>
      </c>
    </row>
    <row r="160" spans="1:7" ht="12.75">
      <c r="A160" s="1">
        <v>27698</v>
      </c>
      <c r="B160">
        <v>14.6</v>
      </c>
      <c r="F160" s="1" t="s">
        <v>190</v>
      </c>
      <c r="G160" s="3">
        <v>20620</v>
      </c>
    </row>
    <row r="161" spans="1:7" ht="12.75">
      <c r="A161" s="1">
        <v>27728</v>
      </c>
      <c r="B161">
        <v>14.6</v>
      </c>
      <c r="F161" s="1" t="s">
        <v>191</v>
      </c>
      <c r="G161" s="3">
        <v>20914</v>
      </c>
    </row>
    <row r="162" spans="1:7" ht="12.75">
      <c r="A162" s="1">
        <v>27759</v>
      </c>
      <c r="B162">
        <v>14.9</v>
      </c>
      <c r="F162" s="1" t="s">
        <v>192</v>
      </c>
      <c r="G162" s="3">
        <v>21080</v>
      </c>
    </row>
    <row r="163" spans="1:7" ht="12.75">
      <c r="A163" s="1">
        <v>27790</v>
      </c>
      <c r="B163">
        <v>15.2</v>
      </c>
      <c r="F163" s="1" t="s">
        <v>193</v>
      </c>
      <c r="G163" s="3">
        <v>21526</v>
      </c>
    </row>
    <row r="164" spans="1:7" ht="12.75">
      <c r="A164" s="1">
        <v>27819</v>
      </c>
      <c r="B164">
        <v>15.3</v>
      </c>
      <c r="F164" s="1" t="s">
        <v>194</v>
      </c>
      <c r="G164" s="3">
        <v>21523</v>
      </c>
    </row>
    <row r="165" spans="1:7" ht="12.75">
      <c r="A165" s="1">
        <v>27850</v>
      </c>
      <c r="B165">
        <v>15.3</v>
      </c>
      <c r="F165" s="1" t="s">
        <v>195</v>
      </c>
      <c r="G165" s="3">
        <v>21637</v>
      </c>
    </row>
    <row r="166" spans="1:7" ht="12.75">
      <c r="A166" s="1">
        <v>27880</v>
      </c>
      <c r="B166">
        <v>15.6</v>
      </c>
      <c r="F166" s="1" t="s">
        <v>196</v>
      </c>
      <c r="G166" s="3">
        <v>21994</v>
      </c>
    </row>
    <row r="167" spans="1:7" ht="12.75">
      <c r="A167" s="1">
        <v>27911</v>
      </c>
      <c r="B167">
        <v>15.7</v>
      </c>
      <c r="F167" s="1" t="s">
        <v>197</v>
      </c>
      <c r="G167" s="3">
        <v>22393</v>
      </c>
    </row>
    <row r="168" spans="1:7" ht="12.75">
      <c r="A168" s="1">
        <v>27941</v>
      </c>
      <c r="B168">
        <v>16</v>
      </c>
      <c r="F168" s="1" t="s">
        <v>198</v>
      </c>
      <c r="G168" s="3">
        <v>22630</v>
      </c>
    </row>
    <row r="169" spans="1:7" ht="12.75">
      <c r="A169" s="1">
        <v>27972</v>
      </c>
      <c r="B169">
        <v>16.1</v>
      </c>
      <c r="F169" s="1" t="s">
        <v>199</v>
      </c>
      <c r="G169" s="3">
        <v>23098</v>
      </c>
    </row>
    <row r="170" spans="1:7" ht="12.75">
      <c r="A170" s="1">
        <v>28003</v>
      </c>
      <c r="B170">
        <v>16.3</v>
      </c>
      <c r="F170" s="1" t="s">
        <v>200</v>
      </c>
      <c r="G170" s="3">
        <v>23606</v>
      </c>
    </row>
    <row r="171" spans="1:7" ht="12.75">
      <c r="A171" s="1">
        <v>28033</v>
      </c>
      <c r="B171">
        <v>16.4</v>
      </c>
      <c r="F171" s="1" t="s">
        <v>201</v>
      </c>
      <c r="G171" s="3">
        <v>24007</v>
      </c>
    </row>
    <row r="172" spans="1:7" ht="12.75">
      <c r="A172" s="1">
        <v>28064</v>
      </c>
      <c r="B172">
        <v>16.5</v>
      </c>
      <c r="F172" s="1" t="s">
        <v>202</v>
      </c>
      <c r="G172" s="3">
        <v>23817</v>
      </c>
    </row>
    <row r="173" spans="1:7" ht="12.75">
      <c r="A173" s="1">
        <v>28094</v>
      </c>
      <c r="B173">
        <v>16.7</v>
      </c>
      <c r="F173" s="1" t="s">
        <v>203</v>
      </c>
      <c r="G173" s="3">
        <v>24078</v>
      </c>
    </row>
    <row r="174" spans="1:7" ht="12.75">
      <c r="A174" s="1">
        <v>28125</v>
      </c>
      <c r="B174">
        <v>16.7</v>
      </c>
      <c r="F174" s="1" t="s">
        <v>204</v>
      </c>
      <c r="G174" s="3">
        <v>24234</v>
      </c>
    </row>
    <row r="175" spans="1:7" ht="12.75">
      <c r="A175" s="1">
        <v>28156</v>
      </c>
      <c r="B175">
        <v>16.8</v>
      </c>
      <c r="F175" s="1" t="s">
        <v>205</v>
      </c>
      <c r="G175" s="3">
        <v>24516</v>
      </c>
    </row>
    <row r="176" spans="1:7" ht="12.75">
      <c r="A176" s="1">
        <v>28184</v>
      </c>
      <c r="B176">
        <v>16.9</v>
      </c>
      <c r="F176" s="1" t="s">
        <v>206</v>
      </c>
      <c r="G176" s="3">
        <v>24488</v>
      </c>
    </row>
    <row r="177" spans="1:7" ht="12.75">
      <c r="A177" s="1">
        <v>28215</v>
      </c>
      <c r="B177">
        <v>17</v>
      </c>
      <c r="F177" s="1" t="s">
        <v>207</v>
      </c>
      <c r="G177" s="3">
        <v>24815</v>
      </c>
    </row>
    <row r="178" spans="1:7" ht="12.75">
      <c r="A178" s="1">
        <v>28245</v>
      </c>
      <c r="B178">
        <v>17</v>
      </c>
      <c r="F178" s="1" t="s">
        <v>208</v>
      </c>
      <c r="G178" s="3">
        <v>25017</v>
      </c>
    </row>
    <row r="179" spans="1:7" ht="12.75">
      <c r="A179" s="1">
        <v>28276</v>
      </c>
      <c r="B179">
        <v>17.1</v>
      </c>
      <c r="F179" s="1" t="s">
        <v>209</v>
      </c>
      <c r="G179" s="3">
        <v>25296</v>
      </c>
    </row>
    <row r="180" spans="1:7" ht="12.75">
      <c r="A180" s="1">
        <v>28306</v>
      </c>
      <c r="B180">
        <v>17.3</v>
      </c>
      <c r="F180" s="1" t="s">
        <v>210</v>
      </c>
      <c r="G180" s="3">
        <v>25428</v>
      </c>
    </row>
    <row r="181" spans="1:7" ht="12.75">
      <c r="A181" s="1">
        <v>28337</v>
      </c>
      <c r="B181">
        <v>17.5</v>
      </c>
      <c r="F181" s="1" t="s">
        <v>211</v>
      </c>
      <c r="G181" s="3">
        <v>26126</v>
      </c>
    </row>
    <row r="182" spans="1:7" ht="12.75">
      <c r="A182" s="1">
        <v>28368</v>
      </c>
      <c r="B182">
        <v>17.5</v>
      </c>
      <c r="F182" s="1" t="s">
        <v>212</v>
      </c>
      <c r="G182" s="3">
        <v>26584</v>
      </c>
    </row>
    <row r="183" spans="1:7" ht="12.75">
      <c r="A183" s="1">
        <v>28398</v>
      </c>
      <c r="B183">
        <v>17.7</v>
      </c>
      <c r="F183" s="1" t="s">
        <v>213</v>
      </c>
      <c r="G183" s="3">
        <v>26579</v>
      </c>
    </row>
    <row r="184" spans="1:7" ht="12.75">
      <c r="A184" s="1">
        <v>28429</v>
      </c>
      <c r="B184">
        <v>17.9</v>
      </c>
      <c r="F184" s="1" t="s">
        <v>214</v>
      </c>
      <c r="G184" s="3">
        <v>26628</v>
      </c>
    </row>
    <row r="185" spans="1:7" ht="12.75">
      <c r="A185" s="1">
        <v>28459</v>
      </c>
      <c r="B185">
        <v>18.1</v>
      </c>
      <c r="F185" s="1" t="s">
        <v>215</v>
      </c>
      <c r="G185" s="3">
        <v>26734</v>
      </c>
    </row>
    <row r="186" spans="1:7" ht="12.75">
      <c r="A186" s="1">
        <v>28490</v>
      </c>
      <c r="B186">
        <v>18.3</v>
      </c>
      <c r="F186" s="1" t="s">
        <v>216</v>
      </c>
      <c r="G186" s="3">
        <v>27195</v>
      </c>
    </row>
    <row r="187" spans="1:7" ht="12.75">
      <c r="A187" s="1">
        <v>28521</v>
      </c>
      <c r="B187">
        <v>18.4</v>
      </c>
      <c r="F187" s="1" t="s">
        <v>217</v>
      </c>
      <c r="G187" s="3">
        <v>27499</v>
      </c>
    </row>
    <row r="188" spans="1:7" ht="12.75">
      <c r="A188" s="1">
        <v>28549</v>
      </c>
      <c r="B188">
        <v>18.7</v>
      </c>
      <c r="F188" s="1" t="s">
        <v>218</v>
      </c>
      <c r="G188" s="3">
        <v>27542</v>
      </c>
    </row>
    <row r="189" spans="1:7" ht="12.75">
      <c r="A189" s="1">
        <v>28580</v>
      </c>
      <c r="B189">
        <v>18.6</v>
      </c>
      <c r="F189" s="1" t="s">
        <v>219</v>
      </c>
      <c r="G189" s="3">
        <v>27799</v>
      </c>
    </row>
    <row r="190" spans="1:7" ht="12.75">
      <c r="A190" s="1">
        <v>28610</v>
      </c>
      <c r="B190">
        <v>19.2</v>
      </c>
      <c r="F190" s="1" t="s">
        <v>220</v>
      </c>
      <c r="G190" s="3">
        <v>28404</v>
      </c>
    </row>
    <row r="191" spans="1:7" ht="12.75">
      <c r="A191" s="1">
        <v>28641</v>
      </c>
      <c r="B191">
        <v>19.3</v>
      </c>
      <c r="F191" s="1" t="s">
        <v>221</v>
      </c>
      <c r="G191" s="3">
        <v>28422</v>
      </c>
    </row>
    <row r="192" spans="1:7" ht="12.75">
      <c r="A192" s="1">
        <v>28671</v>
      </c>
      <c r="B192">
        <v>19.9</v>
      </c>
      <c r="F192" s="1" t="s">
        <v>222</v>
      </c>
      <c r="G192" s="3">
        <v>28797</v>
      </c>
    </row>
    <row r="193" spans="1:7" ht="12.75">
      <c r="A193" s="1">
        <v>28702</v>
      </c>
      <c r="B193">
        <v>20</v>
      </c>
      <c r="F193" s="1" t="s">
        <v>223</v>
      </c>
      <c r="G193" s="3">
        <v>29035</v>
      </c>
    </row>
    <row r="194" spans="1:7" ht="12.75">
      <c r="A194" s="1">
        <v>28733</v>
      </c>
      <c r="B194">
        <v>19.9</v>
      </c>
      <c r="F194" s="1" t="s">
        <v>224</v>
      </c>
      <c r="G194" s="3">
        <v>29387</v>
      </c>
    </row>
    <row r="195" spans="1:7" ht="12.75">
      <c r="A195" s="1">
        <v>28763</v>
      </c>
      <c r="B195">
        <v>20.3</v>
      </c>
      <c r="F195" s="1" t="s">
        <v>225</v>
      </c>
      <c r="G195" s="3">
        <v>29908</v>
      </c>
    </row>
    <row r="196" spans="1:7" ht="12.75">
      <c r="A196" s="1">
        <v>28794</v>
      </c>
      <c r="B196">
        <v>20.6</v>
      </c>
      <c r="F196" s="1" t="s">
        <v>226</v>
      </c>
      <c r="G196" s="3">
        <v>29843</v>
      </c>
    </row>
    <row r="197" spans="1:7" ht="12.75">
      <c r="A197" s="1">
        <v>28824</v>
      </c>
      <c r="B197">
        <v>20.6</v>
      </c>
      <c r="F197" s="1" t="s">
        <v>227</v>
      </c>
      <c r="G197" s="3">
        <v>29990</v>
      </c>
    </row>
    <row r="198" spans="1:7" ht="12.75">
      <c r="A198" s="1">
        <v>28855</v>
      </c>
      <c r="B198">
        <v>20.7</v>
      </c>
      <c r="F198" s="1" t="s">
        <v>228</v>
      </c>
      <c r="G198" s="3">
        <v>30017</v>
      </c>
    </row>
    <row r="199" spans="1:7" ht="12.75">
      <c r="A199" s="1">
        <v>28886</v>
      </c>
      <c r="B199">
        <v>20.6</v>
      </c>
      <c r="F199" s="1" t="s">
        <v>229</v>
      </c>
      <c r="G199" s="3">
        <v>30435</v>
      </c>
    </row>
    <row r="200" spans="1:7" ht="12.75">
      <c r="A200" s="1">
        <v>28914</v>
      </c>
      <c r="B200">
        <v>21.5</v>
      </c>
      <c r="F200" s="1" t="s">
        <v>230</v>
      </c>
      <c r="G200" s="3">
        <v>30368</v>
      </c>
    </row>
    <row r="201" spans="1:7" ht="12.75">
      <c r="A201" s="1">
        <v>28945</v>
      </c>
      <c r="B201">
        <v>21.5</v>
      </c>
      <c r="F201" s="1" t="s">
        <v>231</v>
      </c>
      <c r="G201" s="3">
        <v>30824</v>
      </c>
    </row>
    <row r="202" spans="1:7" ht="12.75">
      <c r="A202" s="1">
        <v>28975</v>
      </c>
      <c r="B202">
        <v>21.8</v>
      </c>
      <c r="F202" s="1" t="s">
        <v>232</v>
      </c>
      <c r="G202" s="3">
        <v>31132</v>
      </c>
    </row>
    <row r="203" spans="1:7" ht="12.75">
      <c r="A203" s="1">
        <v>29006</v>
      </c>
      <c r="B203">
        <v>21.9</v>
      </c>
      <c r="F203" s="1" t="s">
        <v>5</v>
      </c>
      <c r="G203" s="3">
        <v>31381</v>
      </c>
    </row>
    <row r="204" spans="1:2" ht="12.75">
      <c r="A204" s="1">
        <v>29036</v>
      </c>
      <c r="B204">
        <v>22.6</v>
      </c>
    </row>
    <row r="205" spans="1:2" ht="12.75">
      <c r="A205" s="1">
        <v>29067</v>
      </c>
      <c r="B205">
        <v>23.2</v>
      </c>
    </row>
    <row r="206" spans="1:2" ht="12.75">
      <c r="A206" s="1">
        <v>29098</v>
      </c>
      <c r="B206">
        <v>23.2</v>
      </c>
    </row>
    <row r="207" spans="1:2" ht="12.75">
      <c r="A207" s="1">
        <v>29128</v>
      </c>
      <c r="B207">
        <v>23.2</v>
      </c>
    </row>
    <row r="208" spans="1:2" ht="12.75">
      <c r="A208" s="1">
        <v>29159</v>
      </c>
      <c r="B208">
        <v>24</v>
      </c>
    </row>
    <row r="209" spans="1:2" ht="12.75">
      <c r="A209" s="1">
        <v>29189</v>
      </c>
      <c r="B209">
        <v>24.5</v>
      </c>
    </row>
    <row r="210" spans="1:2" ht="12.75">
      <c r="A210" s="1">
        <v>29220</v>
      </c>
      <c r="B210">
        <v>24.7</v>
      </c>
    </row>
    <row r="211" spans="1:2" ht="12.75">
      <c r="A211" s="1">
        <v>29251</v>
      </c>
      <c r="B211">
        <v>24.8</v>
      </c>
    </row>
    <row r="212" spans="1:2" ht="12.75">
      <c r="A212" s="1">
        <v>29280</v>
      </c>
      <c r="B212">
        <v>25.5</v>
      </c>
    </row>
    <row r="213" spans="1:2" ht="12.75">
      <c r="A213" s="1">
        <v>29311</v>
      </c>
      <c r="B213">
        <v>25.8</v>
      </c>
    </row>
    <row r="214" spans="1:2" ht="12.75">
      <c r="A214" s="1">
        <v>29341</v>
      </c>
      <c r="B214">
        <v>26.4</v>
      </c>
    </row>
    <row r="215" spans="1:2" ht="12.75">
      <c r="A215" s="1">
        <v>29372</v>
      </c>
      <c r="B215">
        <v>26.6</v>
      </c>
    </row>
    <row r="216" spans="1:2" ht="12.75">
      <c r="A216" s="1">
        <v>29402</v>
      </c>
      <c r="B216">
        <v>27.5</v>
      </c>
    </row>
    <row r="217" spans="1:2" ht="12.75">
      <c r="A217" s="1">
        <v>29433</v>
      </c>
      <c r="B217">
        <v>27.6</v>
      </c>
    </row>
    <row r="218" spans="1:2" ht="12.75">
      <c r="A218" s="1">
        <v>29464</v>
      </c>
      <c r="B218">
        <v>28.2</v>
      </c>
    </row>
    <row r="219" spans="1:2" ht="12.75">
      <c r="A219" s="1">
        <v>29494</v>
      </c>
      <c r="B219">
        <v>29.3</v>
      </c>
    </row>
    <row r="220" spans="1:2" ht="12.75">
      <c r="A220" s="1">
        <v>29525</v>
      </c>
      <c r="B220">
        <v>28.8</v>
      </c>
    </row>
    <row r="221" spans="1:2" ht="12.75">
      <c r="A221" s="1">
        <v>29555</v>
      </c>
      <c r="B221">
        <v>29.1</v>
      </c>
    </row>
    <row r="222" spans="1:2" ht="12.75">
      <c r="A222" s="1">
        <v>29586</v>
      </c>
      <c r="B222">
        <v>29.6</v>
      </c>
    </row>
    <row r="223" spans="1:2" ht="12.75">
      <c r="A223" s="1">
        <v>29617</v>
      </c>
      <c r="B223">
        <v>29.4</v>
      </c>
    </row>
    <row r="224" spans="1:2" ht="12.75">
      <c r="A224" s="1">
        <v>29645</v>
      </c>
      <c r="B224">
        <v>29.6</v>
      </c>
    </row>
    <row r="225" spans="1:2" ht="12.75">
      <c r="A225" s="1">
        <v>29676</v>
      </c>
      <c r="B225">
        <v>29.5</v>
      </c>
    </row>
    <row r="226" spans="1:2" ht="12.75">
      <c r="A226" s="1">
        <v>29706</v>
      </c>
      <c r="B226">
        <v>30</v>
      </c>
    </row>
    <row r="227" spans="1:2" ht="12.75">
      <c r="A227" s="1">
        <v>29737</v>
      </c>
      <c r="B227">
        <v>30.1</v>
      </c>
    </row>
    <row r="228" spans="1:2" ht="12.75">
      <c r="A228" s="1">
        <v>29767</v>
      </c>
      <c r="B228">
        <v>30.7</v>
      </c>
    </row>
    <row r="229" spans="1:2" ht="12.75">
      <c r="A229" s="1">
        <v>29798</v>
      </c>
      <c r="B229">
        <v>31</v>
      </c>
    </row>
    <row r="230" spans="1:2" ht="12.75">
      <c r="A230" s="1">
        <v>29829</v>
      </c>
      <c r="B230">
        <v>31.9</v>
      </c>
    </row>
    <row r="231" spans="1:2" ht="12.75">
      <c r="A231" s="1">
        <v>29859</v>
      </c>
      <c r="B231">
        <v>32.1</v>
      </c>
    </row>
    <row r="232" spans="1:2" ht="12.75">
      <c r="A232" s="1">
        <v>29890</v>
      </c>
      <c r="B232">
        <v>32.2</v>
      </c>
    </row>
    <row r="233" spans="1:2" ht="12.75">
      <c r="A233" s="1">
        <v>29920</v>
      </c>
      <c r="B233">
        <v>32.4</v>
      </c>
    </row>
    <row r="234" spans="1:2" ht="12.75">
      <c r="A234" s="1">
        <v>29951</v>
      </c>
      <c r="B234">
        <v>32.5</v>
      </c>
    </row>
    <row r="235" spans="1:2" ht="12.75">
      <c r="A235" s="1">
        <v>29982</v>
      </c>
      <c r="B235">
        <v>32.5</v>
      </c>
    </row>
    <row r="236" spans="1:2" ht="12.75">
      <c r="A236" s="1">
        <v>30010</v>
      </c>
      <c r="B236">
        <v>33</v>
      </c>
    </row>
    <row r="237" spans="1:2" ht="12.75">
      <c r="A237" s="1">
        <v>30041</v>
      </c>
      <c r="B237">
        <v>32.8</v>
      </c>
    </row>
    <row r="238" spans="1:2" ht="12.75">
      <c r="A238" s="1">
        <v>30071</v>
      </c>
      <c r="B238">
        <v>33.2</v>
      </c>
    </row>
    <row r="239" spans="1:2" ht="12.75">
      <c r="A239" s="1">
        <v>30102</v>
      </c>
      <c r="B239">
        <v>33.2</v>
      </c>
    </row>
    <row r="240" spans="1:2" ht="12.75">
      <c r="A240" s="1">
        <v>30132</v>
      </c>
      <c r="B240">
        <v>33.7</v>
      </c>
    </row>
    <row r="241" spans="1:2" ht="12.75">
      <c r="A241" s="1">
        <v>30163</v>
      </c>
      <c r="B241">
        <v>34.5</v>
      </c>
    </row>
    <row r="242" spans="1:2" ht="12.75">
      <c r="A242" s="1">
        <v>30194</v>
      </c>
      <c r="B242">
        <v>34.4</v>
      </c>
    </row>
    <row r="243" spans="1:2" ht="12.75">
      <c r="A243" s="1">
        <v>30224</v>
      </c>
      <c r="B243">
        <v>34.2</v>
      </c>
    </row>
    <row r="244" spans="1:2" ht="12.75">
      <c r="A244" s="1">
        <v>30255</v>
      </c>
      <c r="B244">
        <v>34.6</v>
      </c>
    </row>
    <row r="245" spans="1:2" ht="12.75">
      <c r="A245" s="1">
        <v>30285</v>
      </c>
      <c r="B245">
        <v>35.1</v>
      </c>
    </row>
    <row r="246" spans="1:2" ht="12.75">
      <c r="A246" s="1">
        <v>30316</v>
      </c>
      <c r="B246">
        <v>35</v>
      </c>
    </row>
    <row r="247" spans="1:2" ht="12.75">
      <c r="A247" s="1">
        <v>30347</v>
      </c>
      <c r="B247">
        <v>35.4</v>
      </c>
    </row>
    <row r="248" spans="1:2" ht="12.75">
      <c r="A248" s="1">
        <v>30375</v>
      </c>
      <c r="B248">
        <v>36.1</v>
      </c>
    </row>
    <row r="249" spans="1:2" ht="12.75">
      <c r="A249" s="1">
        <v>30406</v>
      </c>
      <c r="B249">
        <v>35.7</v>
      </c>
    </row>
    <row r="250" spans="1:2" ht="12.75">
      <c r="A250" s="1">
        <v>30436</v>
      </c>
      <c r="B250">
        <v>36.2</v>
      </c>
    </row>
    <row r="251" spans="1:2" ht="12.75">
      <c r="A251" s="1">
        <v>30467</v>
      </c>
      <c r="B251">
        <v>36.5</v>
      </c>
    </row>
    <row r="252" spans="1:2" ht="12.75">
      <c r="A252" s="1">
        <v>30497</v>
      </c>
      <c r="B252">
        <v>36.6</v>
      </c>
    </row>
    <row r="253" spans="1:2" ht="12.75">
      <c r="A253" s="1">
        <v>30528</v>
      </c>
      <c r="B253">
        <v>37</v>
      </c>
    </row>
    <row r="254" spans="1:2" ht="12.75">
      <c r="A254" s="1">
        <v>30559</v>
      </c>
      <c r="B254">
        <v>36.9</v>
      </c>
    </row>
    <row r="255" spans="1:2" ht="12.75">
      <c r="A255" s="1">
        <v>30589</v>
      </c>
      <c r="B255">
        <v>37</v>
      </c>
    </row>
    <row r="256" spans="1:2" ht="12.75">
      <c r="A256" s="1">
        <v>30620</v>
      </c>
      <c r="B256">
        <v>37.4</v>
      </c>
    </row>
    <row r="257" spans="1:2" ht="12.75">
      <c r="A257" s="1">
        <v>30650</v>
      </c>
      <c r="B257">
        <v>37.5</v>
      </c>
    </row>
    <row r="258" spans="1:2" ht="12.75">
      <c r="A258" s="1">
        <v>30681</v>
      </c>
      <c r="B258">
        <v>37.7</v>
      </c>
    </row>
    <row r="259" spans="1:2" ht="12.75">
      <c r="A259" s="1">
        <v>30712</v>
      </c>
      <c r="B259">
        <v>37.9</v>
      </c>
    </row>
    <row r="260" spans="1:2" ht="12.75">
      <c r="A260" s="1">
        <v>30741</v>
      </c>
      <c r="B260">
        <v>38.2</v>
      </c>
    </row>
    <row r="261" spans="1:2" ht="12.75">
      <c r="A261" s="1">
        <v>30772</v>
      </c>
      <c r="B261">
        <v>37.6</v>
      </c>
    </row>
    <row r="262" spans="1:2" ht="12.75">
      <c r="A262" s="1">
        <v>30802</v>
      </c>
      <c r="B262">
        <v>38.2</v>
      </c>
    </row>
    <row r="263" spans="1:2" ht="12.75">
      <c r="A263" s="1">
        <v>30833</v>
      </c>
      <c r="B263">
        <v>38.3</v>
      </c>
    </row>
    <row r="264" spans="1:2" ht="12.75">
      <c r="A264" s="1">
        <v>30863</v>
      </c>
      <c r="B264">
        <v>38.5</v>
      </c>
    </row>
    <row r="265" spans="1:2" ht="12.75">
      <c r="A265" s="1">
        <v>30894</v>
      </c>
      <c r="B265">
        <v>39</v>
      </c>
    </row>
    <row r="266" spans="1:2" ht="12.75">
      <c r="A266" s="1">
        <v>30925</v>
      </c>
      <c r="B266">
        <v>39</v>
      </c>
    </row>
    <row r="267" spans="1:2" ht="12.75">
      <c r="A267" s="1">
        <v>30955</v>
      </c>
      <c r="B267">
        <v>39.4</v>
      </c>
    </row>
    <row r="268" spans="1:2" ht="12.75">
      <c r="A268" s="1">
        <v>30986</v>
      </c>
      <c r="B268">
        <v>40.4</v>
      </c>
    </row>
    <row r="269" spans="1:2" ht="12.75">
      <c r="A269" s="1">
        <v>31016</v>
      </c>
      <c r="B269">
        <v>39.9</v>
      </c>
    </row>
    <row r="270" spans="1:2" ht="12.75">
      <c r="A270" s="1">
        <v>31047</v>
      </c>
      <c r="B270">
        <v>40</v>
      </c>
    </row>
    <row r="271" spans="1:2" ht="12.75">
      <c r="A271" s="1">
        <v>31078</v>
      </c>
      <c r="B271">
        <v>40.6</v>
      </c>
    </row>
    <row r="272" spans="1:2" ht="12.75">
      <c r="A272" s="1">
        <v>31106</v>
      </c>
      <c r="B272">
        <v>40.8</v>
      </c>
    </row>
    <row r="273" spans="1:2" ht="12.75">
      <c r="A273" s="1">
        <v>31137</v>
      </c>
      <c r="B273">
        <v>40.9</v>
      </c>
    </row>
    <row r="274" spans="1:2" ht="12.75">
      <c r="A274" s="1">
        <v>31167</v>
      </c>
      <c r="B274">
        <v>41.8</v>
      </c>
    </row>
    <row r="275" spans="1:2" ht="12.75">
      <c r="A275" s="1">
        <v>31198</v>
      </c>
      <c r="B275">
        <v>41.6</v>
      </c>
    </row>
    <row r="276" spans="1:2" ht="12.75">
      <c r="A276" s="1">
        <v>31228</v>
      </c>
      <c r="B276">
        <v>41.9</v>
      </c>
    </row>
    <row r="277" spans="1:2" ht="12.75">
      <c r="A277" s="1">
        <v>31259</v>
      </c>
      <c r="B277">
        <v>42.4</v>
      </c>
    </row>
    <row r="278" spans="1:2" ht="12.75">
      <c r="A278" s="1">
        <v>31290</v>
      </c>
      <c r="B278">
        <v>42.5</v>
      </c>
    </row>
    <row r="279" spans="1:2" ht="12.75">
      <c r="A279" s="1">
        <v>31320</v>
      </c>
      <c r="B279">
        <v>43.3</v>
      </c>
    </row>
    <row r="280" spans="1:2" ht="12.75">
      <c r="A280" s="1">
        <v>31351</v>
      </c>
      <c r="B280">
        <v>42.9</v>
      </c>
    </row>
    <row r="281" spans="1:2" ht="12.75">
      <c r="A281" s="1">
        <v>31381</v>
      </c>
      <c r="B281">
        <v>43.3</v>
      </c>
    </row>
    <row r="282" spans="1:2" ht="12.75">
      <c r="A282" s="1">
        <v>31412</v>
      </c>
      <c r="B282">
        <v>43.5</v>
      </c>
    </row>
    <row r="283" spans="1:2" ht="12.75">
      <c r="A283" s="1">
        <v>31443</v>
      </c>
      <c r="B283">
        <v>43.9</v>
      </c>
    </row>
    <row r="284" spans="1:2" ht="12.75">
      <c r="A284" s="1">
        <v>31471</v>
      </c>
      <c r="B284">
        <v>44.2</v>
      </c>
    </row>
    <row r="285" spans="1:2" ht="12.75">
      <c r="A285" s="1">
        <v>31502</v>
      </c>
      <c r="B285">
        <v>44.4</v>
      </c>
    </row>
    <row r="286" spans="1:2" ht="12.75">
      <c r="A286" s="1">
        <v>31532</v>
      </c>
      <c r="B286">
        <v>45.3</v>
      </c>
    </row>
    <row r="287" spans="1:2" ht="12.75">
      <c r="A287" s="1">
        <v>31563</v>
      </c>
      <c r="B287">
        <v>44.8</v>
      </c>
    </row>
    <row r="288" spans="1:2" ht="12.75">
      <c r="A288" s="1">
        <v>31593</v>
      </c>
      <c r="B288">
        <v>45.3</v>
      </c>
    </row>
    <row r="289" spans="1:2" ht="12.75">
      <c r="A289" s="1">
        <v>31624</v>
      </c>
      <c r="B289">
        <v>45.9</v>
      </c>
    </row>
    <row r="290" spans="1:2" ht="12.75">
      <c r="A290" s="1">
        <v>31655</v>
      </c>
      <c r="B290">
        <v>46</v>
      </c>
    </row>
    <row r="291" spans="1:2" ht="12.75">
      <c r="A291" s="1">
        <v>31685</v>
      </c>
      <c r="B291">
        <v>46</v>
      </c>
    </row>
    <row r="292" spans="1:2" ht="12.75">
      <c r="A292" s="1">
        <v>31716</v>
      </c>
      <c r="B292">
        <v>46.4</v>
      </c>
    </row>
    <row r="293" spans="1:2" ht="12.75">
      <c r="A293" s="1">
        <v>31746</v>
      </c>
      <c r="B293">
        <v>46.9</v>
      </c>
    </row>
    <row r="294" spans="1:2" ht="12.75">
      <c r="A294" s="1">
        <v>31777</v>
      </c>
      <c r="B294">
        <v>46.8</v>
      </c>
    </row>
    <row r="295" spans="1:2" ht="12.75">
      <c r="A295" s="1">
        <v>31808</v>
      </c>
      <c r="B295">
        <v>47.2</v>
      </c>
    </row>
    <row r="296" spans="1:2" ht="12.75">
      <c r="A296" s="1">
        <v>31836</v>
      </c>
      <c r="B296">
        <v>47.6</v>
      </c>
    </row>
    <row r="297" spans="1:2" ht="12.75">
      <c r="A297" s="1">
        <v>31867</v>
      </c>
      <c r="B297">
        <v>47.3</v>
      </c>
    </row>
    <row r="298" spans="1:2" ht="12.75">
      <c r="A298" s="1">
        <v>31897</v>
      </c>
      <c r="B298">
        <v>48.2</v>
      </c>
    </row>
    <row r="299" spans="1:2" ht="12.75">
      <c r="A299" s="1">
        <v>31928</v>
      </c>
      <c r="B299">
        <v>48.6</v>
      </c>
    </row>
    <row r="300" spans="1:2" ht="12.75">
      <c r="A300" s="1">
        <v>31958</v>
      </c>
      <c r="B300">
        <v>48.8</v>
      </c>
    </row>
    <row r="301" spans="1:2" ht="12.75">
      <c r="A301" s="1">
        <v>31989</v>
      </c>
      <c r="B301">
        <v>49.5</v>
      </c>
    </row>
    <row r="302" spans="1:2" ht="12.75">
      <c r="A302" s="1">
        <v>32020</v>
      </c>
      <c r="B302">
        <v>49.4</v>
      </c>
    </row>
    <row r="303" spans="1:2" ht="12.75">
      <c r="A303" s="1">
        <v>32050</v>
      </c>
      <c r="B303">
        <v>49.7</v>
      </c>
    </row>
    <row r="304" spans="1:2" ht="12.75">
      <c r="A304" s="1">
        <v>32081</v>
      </c>
      <c r="B304">
        <v>50.2</v>
      </c>
    </row>
    <row r="305" spans="1:2" ht="12.75">
      <c r="A305" s="1">
        <v>32111</v>
      </c>
      <c r="B305">
        <v>50.9</v>
      </c>
    </row>
    <row r="306" spans="1:2" ht="12.75">
      <c r="A306" s="1">
        <v>32142</v>
      </c>
      <c r="B306">
        <v>50.9</v>
      </c>
    </row>
    <row r="307" spans="1:2" ht="12.75">
      <c r="A307" s="1">
        <v>32173</v>
      </c>
      <c r="B307">
        <v>51.2</v>
      </c>
    </row>
    <row r="308" spans="1:2" ht="12.75">
      <c r="A308" s="1">
        <v>32202</v>
      </c>
      <c r="B308">
        <v>51.5</v>
      </c>
    </row>
    <row r="309" spans="1:2" ht="12.75">
      <c r="A309" s="1">
        <v>32233</v>
      </c>
      <c r="B309">
        <v>51.4</v>
      </c>
    </row>
    <row r="310" spans="1:2" ht="12.75">
      <c r="A310" s="1">
        <v>32263</v>
      </c>
      <c r="B310">
        <v>52.1</v>
      </c>
    </row>
    <row r="311" spans="1:2" ht="12.75">
      <c r="A311" s="1">
        <v>32294</v>
      </c>
      <c r="B311">
        <v>52.5</v>
      </c>
    </row>
    <row r="312" spans="1:2" ht="12.75">
      <c r="A312" s="1">
        <v>32324</v>
      </c>
      <c r="B312">
        <v>52.9</v>
      </c>
    </row>
    <row r="313" spans="1:2" ht="12.75">
      <c r="A313" s="1">
        <v>32355</v>
      </c>
      <c r="B313">
        <v>53.7</v>
      </c>
    </row>
    <row r="314" spans="1:2" ht="12.75">
      <c r="A314" s="1">
        <v>32386</v>
      </c>
      <c r="B314">
        <v>53.8</v>
      </c>
    </row>
    <row r="315" spans="1:2" ht="12.75">
      <c r="A315" s="1">
        <v>32416</v>
      </c>
      <c r="B315">
        <v>54.3</v>
      </c>
    </row>
    <row r="316" spans="1:2" ht="12.75">
      <c r="A316" s="1">
        <v>32447</v>
      </c>
      <c r="B316">
        <v>54.8</v>
      </c>
    </row>
    <row r="317" spans="1:2" ht="12.75">
      <c r="A317" s="1">
        <v>32477</v>
      </c>
      <c r="B317">
        <v>55.3</v>
      </c>
    </row>
    <row r="318" spans="1:2" ht="12.75">
      <c r="A318" s="1">
        <v>32508</v>
      </c>
      <c r="B318">
        <v>56.2</v>
      </c>
    </row>
    <row r="319" spans="1:2" ht="12.75">
      <c r="A319" s="1">
        <v>32539</v>
      </c>
      <c r="B319">
        <v>55.9</v>
      </c>
    </row>
    <row r="320" spans="1:2" ht="12.75">
      <c r="A320" s="1">
        <v>32567</v>
      </c>
      <c r="B320">
        <v>56.4</v>
      </c>
    </row>
    <row r="321" spans="1:2" ht="12.75">
      <c r="A321" s="1">
        <v>32598</v>
      </c>
      <c r="B321">
        <v>56.2</v>
      </c>
    </row>
    <row r="322" spans="1:2" ht="12.75">
      <c r="A322" s="1">
        <v>32628</v>
      </c>
      <c r="B322">
        <v>57.2</v>
      </c>
    </row>
    <row r="323" spans="1:2" ht="12.75">
      <c r="A323" s="1">
        <v>32659</v>
      </c>
      <c r="B323">
        <v>57.3</v>
      </c>
    </row>
    <row r="324" spans="1:2" ht="12.75">
      <c r="A324" s="1">
        <v>32689</v>
      </c>
      <c r="B324">
        <v>57.8</v>
      </c>
    </row>
    <row r="325" spans="1:2" ht="12.75">
      <c r="A325" s="1">
        <v>32720</v>
      </c>
      <c r="B325">
        <v>58.5</v>
      </c>
    </row>
    <row r="326" spans="1:2" ht="12.75">
      <c r="A326" s="1">
        <v>32751</v>
      </c>
      <c r="B326">
        <v>58.4</v>
      </c>
    </row>
    <row r="327" spans="1:2" ht="12.75">
      <c r="A327" s="1">
        <v>32781</v>
      </c>
      <c r="B327">
        <v>59.5</v>
      </c>
    </row>
    <row r="328" spans="1:2" ht="12.75">
      <c r="A328" s="1">
        <v>32812</v>
      </c>
      <c r="B328">
        <v>60.2</v>
      </c>
    </row>
    <row r="329" spans="1:2" ht="12.75">
      <c r="A329" s="1">
        <v>32842</v>
      </c>
      <c r="B329">
        <v>60.4</v>
      </c>
    </row>
    <row r="330" spans="1:2" ht="12.75">
      <c r="A330" s="1">
        <v>32873</v>
      </c>
      <c r="B330">
        <v>60.3</v>
      </c>
    </row>
    <row r="331" spans="1:2" ht="12.75">
      <c r="A331" s="1">
        <v>32904</v>
      </c>
      <c r="B331">
        <v>61</v>
      </c>
    </row>
    <row r="332" spans="1:2" ht="12.75">
      <c r="A332" s="1">
        <v>32932</v>
      </c>
      <c r="B332">
        <v>61.4</v>
      </c>
    </row>
    <row r="333" spans="1:2" ht="12.75">
      <c r="A333" s="1">
        <v>32963</v>
      </c>
      <c r="B333">
        <v>61.4</v>
      </c>
    </row>
    <row r="334" spans="1:2" ht="12.75">
      <c r="A334" s="1">
        <v>32993</v>
      </c>
      <c r="B334">
        <v>62.6</v>
      </c>
    </row>
    <row r="335" spans="1:2" ht="12.75">
      <c r="A335" s="1">
        <v>33024</v>
      </c>
      <c r="B335">
        <v>63.2</v>
      </c>
    </row>
    <row r="336" spans="1:2" ht="12.75">
      <c r="A336" s="1">
        <v>33054</v>
      </c>
      <c r="B336">
        <v>64</v>
      </c>
    </row>
    <row r="337" spans="1:2" ht="12.75">
      <c r="A337" s="1">
        <v>33085</v>
      </c>
      <c r="B337">
        <v>64.4</v>
      </c>
    </row>
    <row r="338" spans="1:2" ht="12.75">
      <c r="A338" s="1">
        <v>33116</v>
      </c>
      <c r="B338">
        <v>64.7</v>
      </c>
    </row>
    <row r="339" spans="1:2" ht="12.75">
      <c r="A339" s="1">
        <v>33146</v>
      </c>
      <c r="B339">
        <v>65.2</v>
      </c>
    </row>
    <row r="340" spans="1:2" ht="12.75">
      <c r="A340" s="1">
        <v>33177</v>
      </c>
      <c r="B340">
        <v>65.6</v>
      </c>
    </row>
    <row r="341" spans="1:2" ht="12.75">
      <c r="A341" s="1">
        <v>33207</v>
      </c>
      <c r="B341">
        <v>66.3</v>
      </c>
    </row>
    <row r="342" spans="1:2" ht="12.75">
      <c r="A342" s="1">
        <v>33238</v>
      </c>
      <c r="B342">
        <v>66.6</v>
      </c>
    </row>
    <row r="343" spans="1:2" ht="12.75">
      <c r="A343" s="1">
        <v>33269</v>
      </c>
      <c r="B343">
        <v>66.7</v>
      </c>
    </row>
    <row r="344" spans="1:2" ht="12.75">
      <c r="A344" s="1">
        <v>33297</v>
      </c>
      <c r="B344">
        <v>67</v>
      </c>
    </row>
    <row r="345" spans="1:2" ht="12.75">
      <c r="A345" s="1">
        <v>33328</v>
      </c>
      <c r="B345">
        <v>66.7</v>
      </c>
    </row>
    <row r="346" spans="1:2" ht="12.75">
      <c r="A346" s="1">
        <v>33358</v>
      </c>
      <c r="B346">
        <v>67.8</v>
      </c>
    </row>
    <row r="347" spans="1:2" ht="12.75">
      <c r="A347" s="1">
        <v>33389</v>
      </c>
      <c r="B347">
        <v>68.4</v>
      </c>
    </row>
    <row r="348" spans="1:2" ht="12.75">
      <c r="A348" s="1">
        <v>33419</v>
      </c>
      <c r="B348">
        <v>68.7</v>
      </c>
    </row>
    <row r="349" spans="1:2" ht="12.75">
      <c r="A349" s="1">
        <v>33450</v>
      </c>
      <c r="B349">
        <v>69</v>
      </c>
    </row>
    <row r="350" spans="1:2" ht="12.75">
      <c r="A350" s="1">
        <v>33481</v>
      </c>
      <c r="B350">
        <v>69.7</v>
      </c>
    </row>
    <row r="351" spans="1:2" ht="12.75">
      <c r="A351" s="1">
        <v>33511</v>
      </c>
      <c r="B351">
        <v>70</v>
      </c>
    </row>
    <row r="352" spans="1:2" ht="12.75">
      <c r="A352" s="1">
        <v>33542</v>
      </c>
      <c r="B352">
        <v>70.3</v>
      </c>
    </row>
    <row r="353" spans="1:2" ht="12.75">
      <c r="A353" s="1">
        <v>33572</v>
      </c>
      <c r="B353">
        <v>71.1</v>
      </c>
    </row>
    <row r="354" spans="1:2" ht="12.75">
      <c r="A354" s="1">
        <v>33603</v>
      </c>
      <c r="B354">
        <v>70.9</v>
      </c>
    </row>
    <row r="355" spans="1:2" ht="12.75">
      <c r="A355" s="1">
        <v>33634</v>
      </c>
      <c r="B355">
        <v>71.5</v>
      </c>
    </row>
    <row r="356" spans="1:2" ht="12.75">
      <c r="A356" s="1">
        <v>33663</v>
      </c>
      <c r="B356">
        <v>71.9</v>
      </c>
    </row>
    <row r="357" spans="1:2" ht="12.75">
      <c r="A357" s="1">
        <v>33694</v>
      </c>
      <c r="B357">
        <v>72.3</v>
      </c>
    </row>
    <row r="358" spans="1:2" ht="12.75">
      <c r="A358" s="1">
        <v>33724</v>
      </c>
      <c r="B358">
        <v>72</v>
      </c>
    </row>
    <row r="359" spans="1:2" ht="12.75">
      <c r="A359" s="1">
        <v>33755</v>
      </c>
      <c r="B359">
        <v>72.6</v>
      </c>
    </row>
    <row r="360" spans="1:2" ht="12.75">
      <c r="A360" s="1">
        <v>33785</v>
      </c>
      <c r="B360">
        <v>72.9</v>
      </c>
    </row>
    <row r="361" spans="1:2" ht="12.75">
      <c r="A361" s="1">
        <v>33816</v>
      </c>
      <c r="B361">
        <v>73.1</v>
      </c>
    </row>
    <row r="362" spans="1:2" ht="12.75">
      <c r="A362" s="1">
        <v>33847</v>
      </c>
      <c r="B362">
        <v>73.2</v>
      </c>
    </row>
    <row r="363" spans="1:2" ht="12.75">
      <c r="A363" s="1">
        <v>33877</v>
      </c>
      <c r="B363">
        <v>73.7</v>
      </c>
    </row>
    <row r="364" spans="1:2" ht="12.75">
      <c r="A364" s="1">
        <v>33908</v>
      </c>
      <c r="B364">
        <v>74.1</v>
      </c>
    </row>
    <row r="365" spans="1:2" ht="12.75">
      <c r="A365" s="1">
        <v>33938</v>
      </c>
      <c r="B365">
        <v>74</v>
      </c>
    </row>
    <row r="366" spans="1:2" ht="12.75">
      <c r="A366" s="1">
        <v>33969</v>
      </c>
      <c r="B366">
        <v>74.3</v>
      </c>
    </row>
    <row r="367" spans="1:2" ht="12.75">
      <c r="A367" s="1">
        <v>34000</v>
      </c>
      <c r="B367">
        <v>74.3</v>
      </c>
    </row>
    <row r="368" spans="1:2" ht="12.75">
      <c r="A368" s="1">
        <v>34028</v>
      </c>
      <c r="B368">
        <v>74.4</v>
      </c>
    </row>
    <row r="369" spans="1:2" ht="12.75">
      <c r="A369" s="1">
        <v>34059</v>
      </c>
      <c r="B369">
        <v>73.9</v>
      </c>
    </row>
    <row r="370" spans="1:2" ht="12.75">
      <c r="A370" s="1">
        <v>34089</v>
      </c>
      <c r="B370">
        <v>74.7</v>
      </c>
    </row>
    <row r="371" spans="1:2" ht="12.75">
      <c r="A371" s="1">
        <v>34120</v>
      </c>
      <c r="B371">
        <v>75</v>
      </c>
    </row>
    <row r="372" spans="1:2" ht="12.75">
      <c r="A372" s="1">
        <v>34150</v>
      </c>
      <c r="B372">
        <v>74.9</v>
      </c>
    </row>
    <row r="373" spans="1:2" ht="12.75">
      <c r="A373" s="1">
        <v>34181</v>
      </c>
      <c r="B373">
        <v>75.5</v>
      </c>
    </row>
    <row r="374" spans="1:2" ht="12.75">
      <c r="A374" s="1">
        <v>34212</v>
      </c>
      <c r="B374">
        <v>75.6</v>
      </c>
    </row>
    <row r="375" spans="1:2" ht="12.75">
      <c r="A375" s="1">
        <v>34242</v>
      </c>
      <c r="B375">
        <v>75.8</v>
      </c>
    </row>
    <row r="376" spans="1:2" ht="12.75">
      <c r="A376" s="1">
        <v>34273</v>
      </c>
      <c r="B376">
        <v>76</v>
      </c>
    </row>
    <row r="377" spans="1:2" ht="12.75">
      <c r="A377" s="1">
        <v>34303</v>
      </c>
      <c r="B377">
        <v>76.4</v>
      </c>
    </row>
    <row r="378" spans="1:2" ht="12.75">
      <c r="A378" s="1">
        <v>34334</v>
      </c>
      <c r="B378">
        <v>76.4</v>
      </c>
    </row>
    <row r="379" spans="1:2" ht="12.75">
      <c r="A379" s="1">
        <v>34365</v>
      </c>
      <c r="B379">
        <v>76.6</v>
      </c>
    </row>
    <row r="380" spans="1:2" ht="12.75">
      <c r="A380" s="1">
        <v>34393</v>
      </c>
      <c r="B380">
        <v>77.1</v>
      </c>
    </row>
    <row r="381" spans="1:2" ht="12.75">
      <c r="A381" s="1">
        <v>34424</v>
      </c>
      <c r="B381">
        <v>77</v>
      </c>
    </row>
    <row r="382" spans="1:2" ht="12.75">
      <c r="A382" s="1">
        <v>34454</v>
      </c>
      <c r="B382">
        <v>76.9</v>
      </c>
    </row>
    <row r="383" spans="1:2" ht="12.75">
      <c r="A383" s="1">
        <v>34485</v>
      </c>
      <c r="B383">
        <v>77.6</v>
      </c>
    </row>
    <row r="384" spans="1:2" ht="12.75">
      <c r="A384" s="1">
        <v>34515</v>
      </c>
      <c r="B384">
        <v>78</v>
      </c>
    </row>
    <row r="385" spans="1:2" ht="12.75">
      <c r="A385" s="1">
        <v>34546</v>
      </c>
      <c r="B385">
        <v>78.1</v>
      </c>
    </row>
    <row r="386" spans="1:2" ht="12.75">
      <c r="A386" s="1">
        <v>34577</v>
      </c>
      <c r="B386">
        <v>78.5</v>
      </c>
    </row>
    <row r="387" spans="1:2" ht="12.75">
      <c r="A387" s="1">
        <v>34607</v>
      </c>
      <c r="B387">
        <v>78.5</v>
      </c>
    </row>
    <row r="388" spans="1:2" ht="12.75">
      <c r="A388" s="1">
        <v>34638</v>
      </c>
      <c r="B388">
        <v>78.9</v>
      </c>
    </row>
    <row r="389" spans="1:2" ht="12.75">
      <c r="A389" s="1">
        <v>34668</v>
      </c>
      <c r="B389">
        <v>79</v>
      </c>
    </row>
    <row r="390" spans="1:2" ht="12.75">
      <c r="A390" s="1">
        <v>34699</v>
      </c>
      <c r="B390">
        <v>79.2</v>
      </c>
    </row>
    <row r="391" spans="1:2" ht="12.75">
      <c r="A391" s="1">
        <v>34730</v>
      </c>
      <c r="B391">
        <v>79.4</v>
      </c>
    </row>
    <row r="392" spans="1:2" ht="12.75">
      <c r="A392" s="1">
        <v>34758</v>
      </c>
      <c r="B392">
        <v>79.6</v>
      </c>
    </row>
    <row r="393" spans="1:2" ht="12.75">
      <c r="A393" s="1">
        <v>34789</v>
      </c>
      <c r="B393">
        <v>79.9</v>
      </c>
    </row>
    <row r="394" spans="1:2" ht="12.75">
      <c r="A394" s="1">
        <v>34819</v>
      </c>
      <c r="B394">
        <v>79.9</v>
      </c>
    </row>
    <row r="395" spans="1:2" ht="12.75">
      <c r="A395" s="1">
        <v>34850</v>
      </c>
      <c r="B395">
        <v>80.1</v>
      </c>
    </row>
    <row r="396" spans="1:2" ht="12.75">
      <c r="A396" s="1">
        <v>34880</v>
      </c>
      <c r="B396">
        <v>80.2</v>
      </c>
    </row>
    <row r="397" spans="1:2" ht="12.75">
      <c r="A397" s="1">
        <v>34911</v>
      </c>
      <c r="B397">
        <v>80.3</v>
      </c>
    </row>
    <row r="398" spans="1:2" ht="12.75">
      <c r="A398" s="1">
        <v>34942</v>
      </c>
      <c r="B398">
        <v>80.5</v>
      </c>
    </row>
    <row r="399" spans="1:2" ht="12.75">
      <c r="A399" s="1">
        <v>34972</v>
      </c>
      <c r="B399">
        <v>80.8</v>
      </c>
    </row>
    <row r="400" spans="1:2" ht="12.75">
      <c r="A400" s="1">
        <v>35003</v>
      </c>
      <c r="B400">
        <v>81.2</v>
      </c>
    </row>
    <row r="401" spans="1:2" ht="12.75">
      <c r="A401" s="1">
        <v>35033</v>
      </c>
      <c r="B401">
        <v>81.4</v>
      </c>
    </row>
    <row r="402" spans="1:2" ht="12.75">
      <c r="A402" s="1">
        <v>35064</v>
      </c>
      <c r="B402">
        <v>81.5</v>
      </c>
    </row>
    <row r="403" spans="1:2" ht="12.75">
      <c r="A403" s="1">
        <v>35095</v>
      </c>
      <c r="B403">
        <v>81.7</v>
      </c>
    </row>
    <row r="404" spans="1:2" ht="12.75">
      <c r="A404" s="1">
        <v>35124</v>
      </c>
      <c r="B404">
        <v>82.1</v>
      </c>
    </row>
    <row r="405" spans="1:2" ht="12.75">
      <c r="A405" s="1">
        <v>35155</v>
      </c>
      <c r="B405">
        <v>82.2</v>
      </c>
    </row>
    <row r="406" spans="1:2" ht="12.75">
      <c r="A406" s="1">
        <v>35185</v>
      </c>
      <c r="B406">
        <v>82.6</v>
      </c>
    </row>
    <row r="407" spans="1:2" ht="12.75">
      <c r="A407" s="1">
        <v>35216</v>
      </c>
      <c r="B407">
        <v>82.6</v>
      </c>
    </row>
    <row r="408" spans="1:2" ht="12.75">
      <c r="A408" s="1">
        <v>35246</v>
      </c>
      <c r="B408">
        <v>83</v>
      </c>
    </row>
    <row r="409" spans="1:2" ht="12.75">
      <c r="A409" s="1">
        <v>35277</v>
      </c>
      <c r="B409">
        <v>83.3</v>
      </c>
    </row>
    <row r="410" spans="1:2" ht="12.75">
      <c r="A410" s="1">
        <v>35308</v>
      </c>
      <c r="B410">
        <v>83.6</v>
      </c>
    </row>
    <row r="411" spans="1:2" ht="12.75">
      <c r="A411" s="1">
        <v>35338</v>
      </c>
      <c r="B411">
        <v>84.3</v>
      </c>
    </row>
    <row r="412" spans="1:2" ht="12.75">
      <c r="A412" s="1">
        <v>35369</v>
      </c>
      <c r="B412">
        <v>84.2</v>
      </c>
    </row>
    <row r="413" spans="1:2" ht="12.75">
      <c r="A413" s="1">
        <v>35399</v>
      </c>
      <c r="B413">
        <v>84.5</v>
      </c>
    </row>
    <row r="414" spans="1:2" ht="12.75">
      <c r="A414" s="1">
        <v>35430</v>
      </c>
      <c r="B414">
        <v>84.9</v>
      </c>
    </row>
    <row r="415" spans="1:2" ht="12.75">
      <c r="A415" s="1">
        <v>35461</v>
      </c>
      <c r="B415">
        <v>85.2</v>
      </c>
    </row>
    <row r="416" spans="1:2" ht="12.75">
      <c r="A416" s="1">
        <v>35489</v>
      </c>
      <c r="B416">
        <v>85.1</v>
      </c>
    </row>
    <row r="417" spans="1:2" ht="12.75">
      <c r="A417" s="1">
        <v>35520</v>
      </c>
      <c r="B417">
        <v>86</v>
      </c>
    </row>
    <row r="418" spans="1:2" ht="12.75">
      <c r="A418" s="1">
        <v>35550</v>
      </c>
      <c r="B418">
        <v>85.7</v>
      </c>
    </row>
    <row r="419" spans="1:2" ht="12.75">
      <c r="A419" s="1">
        <v>35581</v>
      </c>
      <c r="B419">
        <v>86</v>
      </c>
    </row>
    <row r="420" spans="1:2" ht="12.75">
      <c r="A420" s="1">
        <v>35611</v>
      </c>
      <c r="B420">
        <v>86.2</v>
      </c>
    </row>
    <row r="421" spans="1:2" ht="12.75">
      <c r="A421" s="1">
        <v>35642</v>
      </c>
      <c r="B421">
        <v>86.8</v>
      </c>
    </row>
    <row r="422" spans="1:2" ht="12.75">
      <c r="A422" s="1">
        <v>35673</v>
      </c>
      <c r="B422">
        <v>87.3</v>
      </c>
    </row>
    <row r="423" spans="1:2" ht="12.75">
      <c r="A423" s="1">
        <v>35703</v>
      </c>
      <c r="B423">
        <v>87.8</v>
      </c>
    </row>
    <row r="424" spans="1:2" ht="12.75">
      <c r="A424" s="1">
        <v>35734</v>
      </c>
      <c r="B424">
        <v>88.1</v>
      </c>
    </row>
    <row r="425" spans="1:2" ht="12.75">
      <c r="A425" s="1">
        <v>35764</v>
      </c>
      <c r="B425">
        <v>88.6</v>
      </c>
    </row>
    <row r="426" spans="1:2" ht="12.75">
      <c r="A426" s="1">
        <v>35795</v>
      </c>
      <c r="B426">
        <v>89.1</v>
      </c>
    </row>
    <row r="427" spans="1:2" ht="12.75">
      <c r="A427" s="1">
        <v>35826</v>
      </c>
      <c r="B427">
        <v>89.2</v>
      </c>
    </row>
    <row r="428" spans="1:2" ht="12.75">
      <c r="A428" s="1">
        <v>35854</v>
      </c>
      <c r="B428">
        <v>89.4</v>
      </c>
    </row>
    <row r="429" spans="1:2" ht="12.75">
      <c r="A429" s="1">
        <v>35885</v>
      </c>
      <c r="B429">
        <v>90.1</v>
      </c>
    </row>
    <row r="430" spans="1:2" ht="12.75">
      <c r="A430" s="1">
        <v>35915</v>
      </c>
      <c r="B430">
        <v>90.7</v>
      </c>
    </row>
    <row r="431" spans="1:2" ht="12.75">
      <c r="A431" s="1">
        <v>35946</v>
      </c>
      <c r="B431">
        <v>91.2</v>
      </c>
    </row>
    <row r="432" spans="1:2" ht="12.75">
      <c r="A432" s="1">
        <v>35976</v>
      </c>
      <c r="B432">
        <v>90.7</v>
      </c>
    </row>
    <row r="433" spans="1:2" ht="12.75">
      <c r="A433" s="1">
        <v>36007</v>
      </c>
      <c r="B433">
        <v>91.7</v>
      </c>
    </row>
    <row r="434" spans="1:2" ht="12.75">
      <c r="A434" s="1">
        <v>36038</v>
      </c>
      <c r="B434">
        <v>91.7</v>
      </c>
    </row>
    <row r="435" spans="1:2" ht="12.75">
      <c r="A435" s="1">
        <v>36068</v>
      </c>
      <c r="B435">
        <v>92.3</v>
      </c>
    </row>
    <row r="436" spans="1:2" ht="12.75">
      <c r="A436" s="1">
        <v>36099</v>
      </c>
      <c r="B436">
        <v>92.5</v>
      </c>
    </row>
    <row r="437" spans="1:2" ht="12.75">
      <c r="A437" s="1">
        <v>36129</v>
      </c>
      <c r="B437">
        <v>92.8</v>
      </c>
    </row>
    <row r="438" spans="1:2" ht="12.75">
      <c r="A438" s="1">
        <v>36160</v>
      </c>
      <c r="B438">
        <v>92.8</v>
      </c>
    </row>
    <row r="439" spans="1:2" ht="12.75">
      <c r="A439" s="1">
        <v>36191</v>
      </c>
      <c r="B439">
        <v>93.1</v>
      </c>
    </row>
    <row r="440" spans="1:2" ht="12.75">
      <c r="A440" s="1">
        <v>36219</v>
      </c>
      <c r="B440">
        <v>93.7</v>
      </c>
    </row>
    <row r="441" spans="1:2" ht="12.75">
      <c r="A441" s="1">
        <v>36250</v>
      </c>
      <c r="B441">
        <v>94.1</v>
      </c>
    </row>
    <row r="442" spans="1:2" ht="12.75">
      <c r="A442" s="1">
        <v>36280</v>
      </c>
      <c r="B442">
        <v>94.4</v>
      </c>
    </row>
    <row r="443" spans="1:2" ht="12.75">
      <c r="A443" s="1">
        <v>36311</v>
      </c>
      <c r="B443">
        <v>95</v>
      </c>
    </row>
    <row r="444" spans="1:2" ht="12.75">
      <c r="A444" s="1">
        <v>36341</v>
      </c>
      <c r="B444">
        <v>95.5</v>
      </c>
    </row>
    <row r="445" spans="1:2" ht="12.75">
      <c r="A445" s="1">
        <v>36372</v>
      </c>
      <c r="B445">
        <v>95.8</v>
      </c>
    </row>
    <row r="446" spans="1:2" ht="12.75">
      <c r="A446" s="1">
        <v>36403</v>
      </c>
      <c r="B446">
        <v>96.2</v>
      </c>
    </row>
    <row r="447" spans="1:2" ht="12.75">
      <c r="A447" s="1">
        <v>36433</v>
      </c>
      <c r="B447">
        <v>96.6</v>
      </c>
    </row>
    <row r="448" spans="1:2" ht="12.75">
      <c r="A448" s="1">
        <v>36464</v>
      </c>
      <c r="B448">
        <v>97.3</v>
      </c>
    </row>
    <row r="449" spans="1:2" ht="12.75">
      <c r="A449" s="1">
        <v>36494</v>
      </c>
      <c r="B449">
        <v>97.6</v>
      </c>
    </row>
    <row r="450" spans="1:2" ht="12.75">
      <c r="A450" s="1">
        <v>36525</v>
      </c>
      <c r="B450">
        <v>98.6</v>
      </c>
    </row>
    <row r="451" spans="1:2" ht="12.75">
      <c r="A451" s="1">
        <v>36556</v>
      </c>
      <c r="B451">
        <v>98.8</v>
      </c>
    </row>
    <row r="452" spans="1:2" ht="12.75">
      <c r="A452" s="1">
        <v>36585</v>
      </c>
      <c r="B452">
        <v>98.7</v>
      </c>
    </row>
    <row r="453" spans="1:2" ht="12.75">
      <c r="A453" s="1">
        <v>36616</v>
      </c>
      <c r="B453">
        <v>98.9</v>
      </c>
    </row>
    <row r="454" spans="1:2" ht="12.75">
      <c r="A454" s="1">
        <v>36646</v>
      </c>
      <c r="B454">
        <v>98.7</v>
      </c>
    </row>
    <row r="455" spans="1:2" ht="12.75">
      <c r="A455" s="1">
        <v>36677</v>
      </c>
      <c r="B455">
        <v>98.8</v>
      </c>
    </row>
    <row r="456" spans="1:2" ht="12.75">
      <c r="A456" s="1">
        <v>36707</v>
      </c>
      <c r="B456">
        <v>99.2</v>
      </c>
    </row>
    <row r="457" spans="1:2" ht="12.75">
      <c r="A457" s="1">
        <v>36738</v>
      </c>
      <c r="B457">
        <v>99.5</v>
      </c>
    </row>
    <row r="458" spans="1:2" ht="12.75">
      <c r="A458" s="1">
        <v>36769</v>
      </c>
      <c r="B458">
        <v>100.3</v>
      </c>
    </row>
    <row r="459" spans="1:2" ht="12.75">
      <c r="A459" s="1">
        <v>36799</v>
      </c>
      <c r="B459">
        <v>100.7</v>
      </c>
    </row>
    <row r="460" spans="1:2" ht="12.75">
      <c r="A460" s="1">
        <v>36830</v>
      </c>
      <c r="B460">
        <v>101.3</v>
      </c>
    </row>
    <row r="461" spans="1:2" ht="12.75">
      <c r="A461" s="1">
        <v>36860</v>
      </c>
      <c r="B461">
        <v>101.9</v>
      </c>
    </row>
    <row r="462" spans="1:2" ht="12.75">
      <c r="A462" s="1">
        <v>36891</v>
      </c>
      <c r="B462">
        <v>103.3</v>
      </c>
    </row>
    <row r="463" spans="1:2" ht="12.75">
      <c r="A463" s="1">
        <v>36922</v>
      </c>
      <c r="B463">
        <v>103.2</v>
      </c>
    </row>
    <row r="464" spans="1:2" ht="12.75">
      <c r="A464" s="1">
        <v>36950</v>
      </c>
      <c r="B464">
        <v>104.4</v>
      </c>
    </row>
    <row r="465" spans="1:2" ht="12.75">
      <c r="A465" s="1">
        <v>36981</v>
      </c>
      <c r="B465">
        <v>103.3</v>
      </c>
    </row>
    <row r="466" spans="1:2" ht="12.75">
      <c r="A466" s="1">
        <v>37011</v>
      </c>
      <c r="B466">
        <v>103.7</v>
      </c>
    </row>
    <row r="467" spans="1:2" ht="12.75">
      <c r="A467" s="1">
        <v>37042</v>
      </c>
      <c r="B467">
        <v>103.7</v>
      </c>
    </row>
    <row r="468" spans="1:2" ht="12.75">
      <c r="A468" s="1">
        <v>37072</v>
      </c>
      <c r="B468">
        <v>104.2</v>
      </c>
    </row>
    <row r="469" spans="1:2" ht="12.75">
      <c r="A469" s="1">
        <v>37103</v>
      </c>
      <c r="B469">
        <v>104</v>
      </c>
    </row>
    <row r="470" spans="1:2" ht="12.75">
      <c r="A470" s="1">
        <v>37134</v>
      </c>
      <c r="B470">
        <v>104.8</v>
      </c>
    </row>
    <row r="471" spans="1:2" ht="12.75">
      <c r="A471" s="1">
        <v>37164</v>
      </c>
      <c r="B471">
        <v>105.1</v>
      </c>
    </row>
    <row r="472" spans="1:2" ht="12.75">
      <c r="A472" s="1">
        <v>37195</v>
      </c>
      <c r="B472">
        <v>105.5</v>
      </c>
    </row>
    <row r="473" spans="1:2" ht="12.75">
      <c r="A473" s="1">
        <v>37225</v>
      </c>
      <c r="B473">
        <v>105.7</v>
      </c>
    </row>
    <row r="474" spans="1:2" ht="12.75">
      <c r="A474" s="1">
        <v>37256</v>
      </c>
      <c r="B474">
        <v>105.9</v>
      </c>
    </row>
    <row r="475" spans="1:2" ht="12.75">
      <c r="A475" s="1">
        <v>37287</v>
      </c>
      <c r="B475">
        <v>106.3</v>
      </c>
    </row>
    <row r="476" spans="1:2" ht="12.75">
      <c r="A476" s="1">
        <v>37315</v>
      </c>
      <c r="B476">
        <v>107.3</v>
      </c>
    </row>
    <row r="477" spans="1:2" ht="12.75">
      <c r="A477" s="1">
        <v>37346</v>
      </c>
      <c r="B477">
        <v>106.6</v>
      </c>
    </row>
    <row r="478" spans="1:2" ht="12.75">
      <c r="A478" s="1">
        <v>37376</v>
      </c>
      <c r="B478">
        <v>107.6</v>
      </c>
    </row>
    <row r="479" spans="1:2" ht="12.75">
      <c r="A479" s="1">
        <v>37407</v>
      </c>
      <c r="B479">
        <v>107.7</v>
      </c>
    </row>
    <row r="480" spans="1:2" ht="12.75">
      <c r="A480" s="1">
        <v>37437</v>
      </c>
      <c r="B480">
        <v>108</v>
      </c>
    </row>
    <row r="481" spans="1:2" ht="12.75">
      <c r="A481" s="1">
        <v>37468</v>
      </c>
      <c r="B481">
        <v>108.1</v>
      </c>
    </row>
    <row r="482" spans="1:2" ht="12.75">
      <c r="A482" s="1">
        <v>37499</v>
      </c>
      <c r="B482">
        <v>108.5</v>
      </c>
    </row>
    <row r="483" spans="1:2" ht="12.75">
      <c r="A483" s="1">
        <v>37529</v>
      </c>
      <c r="B483">
        <v>108.9</v>
      </c>
    </row>
    <row r="484" spans="1:2" ht="12.75">
      <c r="A484" s="1">
        <v>37560</v>
      </c>
      <c r="B484">
        <v>109.3</v>
      </c>
    </row>
    <row r="485" spans="1:2" ht="12.75">
      <c r="A485" s="1">
        <v>37590</v>
      </c>
      <c r="B485">
        <v>110.1</v>
      </c>
    </row>
    <row r="486" spans="1:2" ht="12.75">
      <c r="A486" s="1">
        <v>37621</v>
      </c>
      <c r="B486">
        <v>109.6</v>
      </c>
    </row>
    <row r="487" spans="1:2" ht="12.75">
      <c r="A487" s="1">
        <v>37652</v>
      </c>
      <c r="B487">
        <v>109.8</v>
      </c>
    </row>
    <row r="488" spans="1:2" ht="12.75">
      <c r="A488" s="1">
        <v>37680</v>
      </c>
      <c r="B488">
        <v>110.2</v>
      </c>
    </row>
    <row r="489" spans="1:2" ht="12.75">
      <c r="A489" s="1">
        <v>37711</v>
      </c>
      <c r="B489">
        <v>111</v>
      </c>
    </row>
    <row r="490" spans="1:2" ht="12.75">
      <c r="A490" s="1">
        <v>37741</v>
      </c>
      <c r="B490">
        <v>110.7</v>
      </c>
    </row>
    <row r="491" spans="1:2" ht="12.75">
      <c r="A491" s="1">
        <v>37772</v>
      </c>
      <c r="B491">
        <v>111.2</v>
      </c>
    </row>
    <row r="492" spans="1:2" ht="12.75">
      <c r="A492" s="1">
        <v>37802</v>
      </c>
      <c r="B492">
        <v>111.4</v>
      </c>
    </row>
    <row r="493" spans="1:2" ht="12.75">
      <c r="A493" s="1">
        <v>37833</v>
      </c>
      <c r="B493">
        <v>112</v>
      </c>
    </row>
    <row r="494" spans="1:2" ht="12.75">
      <c r="A494" s="1">
        <v>37864</v>
      </c>
      <c r="B494">
        <v>112.3</v>
      </c>
    </row>
    <row r="495" spans="1:2" ht="12.75">
      <c r="A495" s="1">
        <v>37894</v>
      </c>
      <c r="B495">
        <v>112.9</v>
      </c>
    </row>
    <row r="496" spans="1:2" ht="12.75">
      <c r="A496" s="1">
        <v>37925</v>
      </c>
      <c r="B496">
        <v>113.4</v>
      </c>
    </row>
    <row r="497" spans="1:2" ht="12.75">
      <c r="A497" s="1">
        <v>37955</v>
      </c>
      <c r="B497">
        <v>113.7</v>
      </c>
    </row>
    <row r="498" spans="1:2" ht="12.75">
      <c r="A498" s="1">
        <v>37986</v>
      </c>
      <c r="B498">
        <v>114</v>
      </c>
    </row>
    <row r="499" spans="1:2" ht="12.75">
      <c r="A499" s="1">
        <v>38017</v>
      </c>
      <c r="B499">
        <v>114.4</v>
      </c>
    </row>
    <row r="500" spans="1:2" ht="12.75">
      <c r="A500" s="1">
        <v>38046</v>
      </c>
      <c r="B500">
        <v>114.4</v>
      </c>
    </row>
    <row r="501" spans="1:2" ht="12.75">
      <c r="A501" s="1">
        <v>38077</v>
      </c>
      <c r="B501">
        <v>115.3</v>
      </c>
    </row>
    <row r="502" spans="1:2" ht="12.75">
      <c r="A502" s="1">
        <v>38107</v>
      </c>
      <c r="B502">
        <v>115.7</v>
      </c>
    </row>
    <row r="503" spans="1:2" ht="12.75">
      <c r="A503" s="1">
        <v>38138</v>
      </c>
      <c r="B503">
        <v>116.1</v>
      </c>
    </row>
    <row r="504" spans="1:2" ht="12.75">
      <c r="A504" s="1">
        <v>38168</v>
      </c>
      <c r="B504">
        <v>116.5</v>
      </c>
    </row>
    <row r="505" spans="1:2" ht="12.75">
      <c r="A505" s="1">
        <v>38199</v>
      </c>
      <c r="B505">
        <v>116.9</v>
      </c>
    </row>
    <row r="506" spans="1:2" ht="12.75">
      <c r="A506" s="1">
        <v>38230</v>
      </c>
      <c r="B506">
        <v>117.5</v>
      </c>
    </row>
    <row r="507" spans="1:2" ht="12.75">
      <c r="A507" s="1">
        <v>38260</v>
      </c>
      <c r="B507">
        <v>118.1</v>
      </c>
    </row>
    <row r="508" spans="1:2" ht="12.75">
      <c r="A508" s="1">
        <v>38291</v>
      </c>
      <c r="B508">
        <v>118.7</v>
      </c>
    </row>
    <row r="509" spans="1:2" ht="12.75">
      <c r="A509" s="1">
        <v>38321</v>
      </c>
      <c r="B509">
        <v>118.9</v>
      </c>
    </row>
    <row r="510" spans="1:2" ht="12.75">
      <c r="A510" s="1">
        <v>38352</v>
      </c>
      <c r="B510">
        <v>119</v>
      </c>
    </row>
    <row r="511" spans="1:2" ht="12.75">
      <c r="A511" s="1">
        <v>38383</v>
      </c>
      <c r="B511">
        <v>119.4</v>
      </c>
    </row>
    <row r="512" spans="1:2" ht="12.75">
      <c r="A512" s="1">
        <v>38411</v>
      </c>
      <c r="B512">
        <v>119.7</v>
      </c>
    </row>
    <row r="513" spans="1:2" ht="12.75">
      <c r="A513" s="1">
        <v>38442</v>
      </c>
      <c r="B513">
        <v>120.1</v>
      </c>
    </row>
    <row r="514" spans="1:2" ht="12.75">
      <c r="A514" s="1">
        <v>38472</v>
      </c>
      <c r="B514">
        <v>120.7</v>
      </c>
    </row>
    <row r="515" spans="1:2" ht="12.75">
      <c r="A515" s="1">
        <v>38503</v>
      </c>
      <c r="B515">
        <v>120.8</v>
      </c>
    </row>
    <row r="516" spans="1:2" ht="12.75">
      <c r="A516" s="1">
        <v>38533</v>
      </c>
      <c r="B516">
        <v>121</v>
      </c>
    </row>
    <row r="517" spans="1:2" ht="12.75">
      <c r="A517" s="1">
        <v>38564</v>
      </c>
      <c r="B517">
        <v>122.1</v>
      </c>
    </row>
    <row r="518" spans="1:2" ht="12.75">
      <c r="A518" s="1">
        <v>38595</v>
      </c>
      <c r="B518">
        <v>122.2</v>
      </c>
    </row>
    <row r="519" spans="1:2" ht="12.75">
      <c r="A519" s="1">
        <v>38625</v>
      </c>
      <c r="B519">
        <v>122.5</v>
      </c>
    </row>
    <row r="520" spans="1:2" ht="12.75">
      <c r="A520" s="1">
        <v>38656</v>
      </c>
      <c r="B520">
        <v>122.7</v>
      </c>
    </row>
    <row r="521" spans="1:2" ht="12.75">
      <c r="A521" s="1">
        <v>38686</v>
      </c>
      <c r="B521">
        <v>123.2</v>
      </c>
    </row>
    <row r="522" spans="1:2" ht="12.75">
      <c r="A522" s="1">
        <v>38717</v>
      </c>
      <c r="B522">
        <v>124.1</v>
      </c>
    </row>
    <row r="523" spans="1:2" ht="12.75">
      <c r="A523" s="1">
        <v>38748</v>
      </c>
      <c r="B523">
        <v>123.3</v>
      </c>
    </row>
    <row r="524" spans="1:2" ht="12.75">
      <c r="A524" s="1">
        <v>38776</v>
      </c>
      <c r="B524">
        <v>124.6</v>
      </c>
    </row>
    <row r="525" spans="1:2" ht="12.75">
      <c r="A525" s="1">
        <v>38807</v>
      </c>
      <c r="B525">
        <v>125.1</v>
      </c>
    </row>
    <row r="526" spans="1:2" ht="12.75">
      <c r="A526" s="1">
        <v>38837</v>
      </c>
      <c r="B526">
        <v>125.7</v>
      </c>
    </row>
    <row r="527" spans="1:2" ht="12.75">
      <c r="A527" s="1">
        <v>38868</v>
      </c>
      <c r="B527">
        <v>126.1</v>
      </c>
    </row>
    <row r="528" spans="1:2" ht="12.75">
      <c r="A528" s="1">
        <v>38898</v>
      </c>
      <c r="B528">
        <v>127.1</v>
      </c>
    </row>
    <row r="529" spans="1:2" ht="12.75">
      <c r="A529" s="1">
        <v>38929</v>
      </c>
      <c r="B529">
        <v>126.7</v>
      </c>
    </row>
    <row r="530" spans="1:2" ht="12.75">
      <c r="A530" s="1">
        <v>38960</v>
      </c>
      <c r="B530">
        <v>126.9</v>
      </c>
    </row>
    <row r="531" spans="1:2" ht="12.75">
      <c r="A531" s="1">
        <v>38990</v>
      </c>
      <c r="B531">
        <v>127.5</v>
      </c>
    </row>
    <row r="532" spans="1:2" ht="12.75">
      <c r="A532" s="1">
        <v>39021</v>
      </c>
      <c r="B532">
        <v>128.1</v>
      </c>
    </row>
    <row r="533" spans="1:2" ht="12.75">
      <c r="A533" s="1">
        <v>39051</v>
      </c>
      <c r="B533">
        <v>128.2</v>
      </c>
    </row>
    <row r="534" spans="1:2" ht="12.75">
      <c r="A534" s="1">
        <v>39082</v>
      </c>
      <c r="B534">
        <v>129</v>
      </c>
    </row>
    <row r="535" spans="1:2" ht="12.75">
      <c r="A535" s="1">
        <v>39113</v>
      </c>
      <c r="B535">
        <v>129.4</v>
      </c>
    </row>
    <row r="536" spans="1:2" ht="12.75">
      <c r="A536" s="1">
        <v>39141</v>
      </c>
      <c r="B536">
        <v>130.2</v>
      </c>
    </row>
    <row r="537" spans="1:2" ht="12.75">
      <c r="A537" s="1">
        <v>39172</v>
      </c>
      <c r="B537">
        <v>129.4</v>
      </c>
    </row>
    <row r="538" spans="1:2" ht="12.75">
      <c r="A538" s="1">
        <v>39202</v>
      </c>
      <c r="B538">
        <v>130.1</v>
      </c>
    </row>
    <row r="539" spans="1:2" ht="12.75">
      <c r="A539" s="1">
        <v>39233</v>
      </c>
      <c r="B539">
        <v>130.8</v>
      </c>
    </row>
    <row r="540" spans="1:2" ht="12.75">
      <c r="A540" s="1">
        <v>39263</v>
      </c>
      <c r="B540">
        <v>131.2</v>
      </c>
    </row>
    <row r="541" spans="1:2" ht="12.75">
      <c r="A541" s="1">
        <v>39294</v>
      </c>
      <c r="B541">
        <v>131.5</v>
      </c>
    </row>
    <row r="542" spans="1:2" ht="12.75">
      <c r="A542" s="1">
        <v>39325</v>
      </c>
      <c r="B542">
        <v>132.4</v>
      </c>
    </row>
    <row r="543" spans="1:2" ht="12.75">
      <c r="A543" s="1">
        <v>39355</v>
      </c>
      <c r="B543">
        <v>132.9</v>
      </c>
    </row>
    <row r="544" spans="1:2" ht="12.75">
      <c r="A544" s="1">
        <v>39386</v>
      </c>
      <c r="B544">
        <v>132.5</v>
      </c>
    </row>
    <row r="545" spans="1:2" ht="12.75">
      <c r="A545" s="1">
        <v>39416</v>
      </c>
      <c r="B545">
        <v>133.8</v>
      </c>
    </row>
    <row r="546" spans="1:2" ht="12.75">
      <c r="A546" s="1">
        <v>39447</v>
      </c>
      <c r="B546">
        <v>133.8</v>
      </c>
    </row>
    <row r="547" spans="1:2" ht="12.75">
      <c r="A547" s="1">
        <v>39478</v>
      </c>
      <c r="B547">
        <v>134.3</v>
      </c>
    </row>
    <row r="548" spans="1:2" ht="12.75">
      <c r="A548" s="1">
        <v>39507</v>
      </c>
      <c r="B548">
        <v>135.1</v>
      </c>
    </row>
    <row r="549" spans="1:2" ht="12.75">
      <c r="A549" s="1">
        <v>39538</v>
      </c>
      <c r="B549">
        <v>135.2</v>
      </c>
    </row>
    <row r="550" spans="1:2" ht="12.75">
      <c r="A550" s="1">
        <v>39568</v>
      </c>
      <c r="B550">
        <v>134.9</v>
      </c>
    </row>
    <row r="551" spans="1:2" ht="12.75">
      <c r="A551" s="1">
        <v>39599</v>
      </c>
      <c r="B551">
        <v>135.3</v>
      </c>
    </row>
    <row r="552" spans="1:2" ht="12.75">
      <c r="A552" s="1">
        <v>39629</v>
      </c>
      <c r="B552">
        <v>135.8</v>
      </c>
    </row>
    <row r="553" spans="1:2" ht="12.75">
      <c r="A553" s="1">
        <v>39660</v>
      </c>
      <c r="B553">
        <v>136.2</v>
      </c>
    </row>
    <row r="554" spans="1:2" ht="12.75">
      <c r="A554" s="1">
        <v>39691</v>
      </c>
      <c r="B554">
        <v>136.6</v>
      </c>
    </row>
    <row r="555" spans="1:2" ht="12.75">
      <c r="A555" s="1">
        <v>39721</v>
      </c>
      <c r="B555">
        <v>137</v>
      </c>
    </row>
    <row r="556" spans="1:2" ht="12.75">
      <c r="A556" s="1">
        <v>39752</v>
      </c>
      <c r="B556">
        <v>137.3</v>
      </c>
    </row>
    <row r="557" spans="1:2" ht="12.75">
      <c r="A557" s="1">
        <v>39782</v>
      </c>
      <c r="B557">
        <v>137.5</v>
      </c>
    </row>
    <row r="558" spans="1:2" ht="12.75">
      <c r="A558" s="1">
        <v>39813</v>
      </c>
      <c r="B558">
        <v>138.1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54"/>
  <sheetViews>
    <sheetView workbookViewId="0" topLeftCell="A1">
      <pane xSplit="1" ySplit="2" topLeftCell="B6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67" sqref="F67:F227"/>
    </sheetView>
  </sheetViews>
  <sheetFormatPr defaultColWidth="9.140625" defaultRowHeight="12.75"/>
  <cols>
    <col min="1" max="1" width="15.8515625" style="0" customWidth="1"/>
    <col min="2" max="2" width="16.421875" style="0" customWidth="1"/>
    <col min="3" max="3" width="13.421875" style="0" bestFit="1" customWidth="1"/>
    <col min="4" max="4" width="19.28125" style="0" bestFit="1" customWidth="1"/>
    <col min="5" max="5" width="15.421875" style="26" bestFit="1" customWidth="1"/>
    <col min="6" max="6" width="38.8515625" style="0" bestFit="1" customWidth="1"/>
  </cols>
  <sheetData>
    <row r="1" ht="13.5" thickBot="1"/>
    <row r="2" spans="1:6" ht="13.5" thickBot="1">
      <c r="A2" s="19"/>
      <c r="B2" s="20" t="s">
        <v>259</v>
      </c>
      <c r="C2" s="20" t="s">
        <v>256</v>
      </c>
      <c r="D2" s="20" t="s">
        <v>258</v>
      </c>
      <c r="E2" s="20" t="s">
        <v>257</v>
      </c>
      <c r="F2" s="20" t="s">
        <v>260</v>
      </c>
    </row>
    <row r="3" spans="1:6" ht="12.75">
      <c r="A3" s="1">
        <v>19359</v>
      </c>
      <c r="B3" s="26">
        <f>Price!C4</f>
        <v>1891</v>
      </c>
      <c r="C3" s="22"/>
      <c r="D3" s="21"/>
      <c r="F3" s="23"/>
    </row>
    <row r="4" spans="1:6" ht="12.75">
      <c r="A4" s="1">
        <v>19449</v>
      </c>
      <c r="B4" s="26">
        <f>Price!C5</f>
        <v>1891</v>
      </c>
      <c r="C4" s="22"/>
      <c r="D4" s="21"/>
      <c r="F4" s="23"/>
    </row>
    <row r="5" spans="1:6" ht="12.75">
      <c r="A5" s="1">
        <v>19540</v>
      </c>
      <c r="B5" s="26">
        <f>Price!C6</f>
        <v>1891</v>
      </c>
      <c r="C5" s="22"/>
      <c r="D5" s="21"/>
      <c r="F5" s="23"/>
    </row>
    <row r="6" spans="1:6" ht="12.75">
      <c r="A6" s="1">
        <v>19632</v>
      </c>
      <c r="B6" s="26">
        <f>Price!C7</f>
        <v>1881</v>
      </c>
      <c r="C6" s="22"/>
      <c r="D6" s="21"/>
      <c r="F6" s="23"/>
    </row>
    <row r="7" spans="1:6" ht="12.75">
      <c r="A7" s="1">
        <v>19724</v>
      </c>
      <c r="B7" s="26">
        <f>Price!C8</f>
        <v>1872</v>
      </c>
      <c r="C7" s="22"/>
      <c r="D7" s="21"/>
      <c r="F7" s="23"/>
    </row>
    <row r="8" spans="1:6" ht="12.75">
      <c r="A8" s="1">
        <v>19814</v>
      </c>
      <c r="B8" s="26">
        <f>Price!C9</f>
        <v>1863</v>
      </c>
      <c r="C8" s="22"/>
      <c r="D8" s="21"/>
      <c r="F8" s="23"/>
    </row>
    <row r="9" spans="1:6" ht="12.75">
      <c r="A9" s="1">
        <v>19905</v>
      </c>
      <c r="B9" s="26">
        <f>Price!C10</f>
        <v>1872</v>
      </c>
      <c r="C9" s="22"/>
      <c r="D9" s="21"/>
      <c r="F9" s="23"/>
    </row>
    <row r="10" spans="1:6" ht="12.75">
      <c r="A10" s="1">
        <v>19997</v>
      </c>
      <c r="B10" s="26">
        <f>Price!C11</f>
        <v>1863</v>
      </c>
      <c r="C10" s="22"/>
      <c r="D10" s="21"/>
      <c r="F10" s="23"/>
    </row>
    <row r="11" spans="1:6" ht="12.75">
      <c r="A11" s="1">
        <v>20089</v>
      </c>
      <c r="B11" s="26">
        <f>Price!C12</f>
        <v>1853</v>
      </c>
      <c r="C11" s="22"/>
      <c r="D11" s="21"/>
      <c r="F11" s="23"/>
    </row>
    <row r="12" spans="1:6" ht="12.75">
      <c r="A12" s="1">
        <v>20179</v>
      </c>
      <c r="B12" s="26">
        <f>Price!C13</f>
        <v>1900</v>
      </c>
      <c r="C12" s="22"/>
      <c r="D12" s="21"/>
      <c r="F12" s="23"/>
    </row>
    <row r="13" spans="1:6" ht="12.75">
      <c r="A13" s="1">
        <v>20270</v>
      </c>
      <c r="B13" s="26">
        <f>Price!C14</f>
        <v>1937</v>
      </c>
      <c r="C13" s="22"/>
      <c r="D13" s="21"/>
      <c r="F13" s="23"/>
    </row>
    <row r="14" spans="1:6" ht="12.75">
      <c r="A14" s="1">
        <v>20362</v>
      </c>
      <c r="B14" s="26">
        <f>Price!C15</f>
        <v>1937</v>
      </c>
      <c r="C14" s="22"/>
      <c r="D14" s="21"/>
      <c r="F14" s="23"/>
    </row>
    <row r="15" spans="1:6" ht="12.75">
      <c r="A15" s="1">
        <v>20454</v>
      </c>
      <c r="B15" s="26">
        <f>Price!C16</f>
        <v>1937</v>
      </c>
      <c r="C15" s="22"/>
      <c r="D15" s="21"/>
      <c r="F15" s="23"/>
    </row>
    <row r="16" spans="1:6" ht="12.75">
      <c r="A16" s="1">
        <v>20545</v>
      </c>
      <c r="B16" s="26">
        <f>Price!C17</f>
        <v>1975</v>
      </c>
      <c r="C16" s="22"/>
      <c r="D16" s="21"/>
      <c r="F16" s="23"/>
    </row>
    <row r="17" spans="1:6" ht="12.75">
      <c r="A17" s="1">
        <v>20636</v>
      </c>
      <c r="B17" s="26">
        <f>Price!C18</f>
        <v>2003</v>
      </c>
      <c r="C17" s="22"/>
      <c r="D17" s="21"/>
      <c r="F17" s="23"/>
    </row>
    <row r="18" spans="1:6" ht="12.75">
      <c r="A18" s="1">
        <v>20728</v>
      </c>
      <c r="B18" s="26">
        <f>Price!C19</f>
        <v>2003</v>
      </c>
      <c r="C18" s="22"/>
      <c r="D18" s="21"/>
      <c r="F18" s="23"/>
    </row>
    <row r="19" spans="1:6" ht="12.75">
      <c r="A19" s="1">
        <v>20820</v>
      </c>
      <c r="B19" s="26">
        <f>Price!C20</f>
        <v>2003</v>
      </c>
      <c r="C19" s="22"/>
      <c r="D19" s="21"/>
      <c r="F19" s="23"/>
    </row>
    <row r="20" spans="1:6" ht="12.75">
      <c r="A20" s="1">
        <v>20910</v>
      </c>
      <c r="B20" s="26">
        <f>Price!C21</f>
        <v>2021</v>
      </c>
      <c r="C20" s="22"/>
      <c r="D20" s="21"/>
      <c r="F20" s="24"/>
    </row>
    <row r="21" spans="1:6" ht="12.75">
      <c r="A21" s="1">
        <v>21001</v>
      </c>
      <c r="B21" s="26">
        <f>Price!C22</f>
        <v>2021</v>
      </c>
      <c r="C21" s="22"/>
      <c r="D21" s="21"/>
      <c r="F21" s="24"/>
    </row>
    <row r="22" spans="1:6" ht="12.75">
      <c r="A22" s="1">
        <v>21093</v>
      </c>
      <c r="B22" s="26">
        <f>Price!C23</f>
        <v>2030</v>
      </c>
      <c r="C22" s="22"/>
      <c r="D22" s="21"/>
      <c r="F22" s="24"/>
    </row>
    <row r="23" spans="1:6" ht="12.75">
      <c r="A23" s="1">
        <v>21185</v>
      </c>
      <c r="B23" s="26">
        <f>Price!C24</f>
        <v>2030</v>
      </c>
      <c r="C23" s="22"/>
      <c r="D23" s="21"/>
      <c r="F23" s="24"/>
    </row>
    <row r="24" spans="1:6" ht="12.75">
      <c r="A24" s="1">
        <v>21275</v>
      </c>
      <c r="B24" s="26">
        <f>Price!C25</f>
        <v>2049</v>
      </c>
      <c r="C24" s="22"/>
      <c r="D24" s="21"/>
      <c r="F24" s="24"/>
    </row>
    <row r="25" spans="1:6" ht="12.75">
      <c r="A25" s="1">
        <v>21366</v>
      </c>
      <c r="B25" s="26">
        <f>Price!C26</f>
        <v>2049</v>
      </c>
      <c r="C25" s="22"/>
      <c r="D25" s="21"/>
      <c r="F25" s="24"/>
    </row>
    <row r="26" spans="1:6" ht="12.75">
      <c r="A26" s="1">
        <v>21458</v>
      </c>
      <c r="B26" s="26">
        <f>Price!C27</f>
        <v>2058</v>
      </c>
      <c r="C26" s="22"/>
      <c r="D26" s="21"/>
      <c r="F26" s="24"/>
    </row>
    <row r="27" spans="1:6" ht="12.75">
      <c r="A27" s="1">
        <v>21550</v>
      </c>
      <c r="B27" s="26">
        <f>Price!C28</f>
        <v>2068</v>
      </c>
      <c r="C27" s="22"/>
      <c r="D27" s="21"/>
      <c r="F27" s="24"/>
    </row>
    <row r="28" spans="1:6" ht="12.75">
      <c r="A28" s="1">
        <v>21640</v>
      </c>
      <c r="B28" s="26">
        <f>Price!C29</f>
        <v>2077</v>
      </c>
      <c r="C28" s="22"/>
      <c r="D28" s="21"/>
      <c r="F28" s="24"/>
    </row>
    <row r="29" spans="1:6" ht="12.75">
      <c r="A29" s="1">
        <v>21731</v>
      </c>
      <c r="B29" s="26">
        <f>Price!C30</f>
        <v>2105</v>
      </c>
      <c r="C29" s="22"/>
      <c r="D29" s="21"/>
      <c r="F29" s="24"/>
    </row>
    <row r="30" spans="1:6" ht="12.75">
      <c r="A30" s="1">
        <v>21823</v>
      </c>
      <c r="B30" s="26">
        <f>Price!C31</f>
        <v>2124</v>
      </c>
      <c r="C30" s="22"/>
      <c r="D30" s="21"/>
      <c r="F30" s="24"/>
    </row>
    <row r="31" spans="1:6" ht="12.75">
      <c r="A31" s="1">
        <v>21915</v>
      </c>
      <c r="B31" s="26">
        <f>Price!C32</f>
        <v>2170</v>
      </c>
      <c r="C31" s="22"/>
      <c r="D31" s="21"/>
      <c r="F31" s="24"/>
    </row>
    <row r="32" spans="1:6" ht="12.75">
      <c r="A32" s="1">
        <v>22006</v>
      </c>
      <c r="B32" s="26">
        <f>Price!C33</f>
        <v>2189</v>
      </c>
      <c r="C32" s="22"/>
      <c r="D32" s="21"/>
      <c r="E32" s="26">
        <f>Wages!G7</f>
        <v>765.2653326122228</v>
      </c>
      <c r="F32" s="24"/>
    </row>
    <row r="33" spans="1:6" ht="12.75">
      <c r="A33" s="1">
        <v>22097</v>
      </c>
      <c r="B33" s="26">
        <f>Price!C34</f>
        <v>2235</v>
      </c>
      <c r="C33" s="22"/>
      <c r="D33" s="21"/>
      <c r="E33" s="26">
        <f>Wages!G8</f>
        <v>783.9303407247161</v>
      </c>
      <c r="F33" s="24"/>
    </row>
    <row r="34" spans="1:6" ht="12.75">
      <c r="A34" s="1">
        <v>22189</v>
      </c>
      <c r="B34" s="26">
        <f>Price!C35</f>
        <v>2301</v>
      </c>
      <c r="C34" s="22"/>
      <c r="D34" s="21"/>
      <c r="E34" s="26">
        <f>Wages!G9</f>
        <v>802.5953488372093</v>
      </c>
      <c r="F34" s="24"/>
    </row>
    <row r="35" spans="1:6" ht="12.75">
      <c r="A35" s="1">
        <v>22281</v>
      </c>
      <c r="B35" s="26">
        <f>Price!C36</f>
        <v>2328</v>
      </c>
      <c r="C35" s="22"/>
      <c r="D35" s="21"/>
      <c r="E35" s="26">
        <f>Wages!G10</f>
        <v>802.5953488372093</v>
      </c>
      <c r="F35" s="24"/>
    </row>
    <row r="36" spans="1:6" ht="12.75">
      <c r="A36" s="1">
        <v>22371</v>
      </c>
      <c r="B36" s="26">
        <f>Price!C37</f>
        <v>2403</v>
      </c>
      <c r="C36" s="22"/>
      <c r="D36" s="21"/>
      <c r="E36" s="26">
        <f>Wages!G11</f>
        <v>802.5953488372093</v>
      </c>
      <c r="F36" s="24"/>
    </row>
    <row r="37" spans="1:6" ht="12.75">
      <c r="A37" s="1">
        <v>22462</v>
      </c>
      <c r="B37" s="26">
        <f>Price!C38</f>
        <v>2440</v>
      </c>
      <c r="C37" s="22"/>
      <c r="D37" s="21"/>
      <c r="E37" s="26">
        <f>Wages!G12</f>
        <v>823.7162790697674</v>
      </c>
      <c r="F37" s="24"/>
    </row>
    <row r="38" spans="1:6" ht="12.75">
      <c r="A38" s="1">
        <v>22554</v>
      </c>
      <c r="B38" s="26">
        <f>Price!C39</f>
        <v>2468</v>
      </c>
      <c r="C38" s="22"/>
      <c r="D38" s="21"/>
      <c r="E38" s="26">
        <f>Wages!G13</f>
        <v>823.7162790697674</v>
      </c>
      <c r="F38" s="24"/>
    </row>
    <row r="39" spans="1:6" ht="12.75">
      <c r="A39" s="1">
        <v>22646</v>
      </c>
      <c r="B39" s="26">
        <f>Price!C40</f>
        <v>2543</v>
      </c>
      <c r="C39" s="22"/>
      <c r="D39" s="21"/>
      <c r="E39" s="26">
        <f>Wages!G14</f>
        <v>823.7162790697674</v>
      </c>
      <c r="F39" s="24"/>
    </row>
    <row r="40" spans="1:6" ht="12.75">
      <c r="A40" s="1">
        <v>22736</v>
      </c>
      <c r="B40" s="26">
        <f>Price!C41</f>
        <v>2552</v>
      </c>
      <c r="C40" s="22"/>
      <c r="D40" s="21"/>
      <c r="E40" s="26">
        <f>Wages!G15</f>
        <v>865.9581395348837</v>
      </c>
      <c r="F40" s="24"/>
    </row>
    <row r="41" spans="1:6" ht="12.75">
      <c r="A41" s="1">
        <v>22827</v>
      </c>
      <c r="B41" s="26">
        <f>Price!C42</f>
        <v>2599</v>
      </c>
      <c r="C41" s="22"/>
      <c r="D41" s="21"/>
      <c r="E41" s="26">
        <f>Wages!G16</f>
        <v>887.0790697674419</v>
      </c>
      <c r="F41" s="24"/>
    </row>
    <row r="42" spans="1:6" ht="12.75">
      <c r="A42" s="1">
        <v>22919</v>
      </c>
      <c r="B42" s="26">
        <f>Price!C43</f>
        <v>2645</v>
      </c>
      <c r="C42" s="22"/>
      <c r="D42" s="21"/>
      <c r="E42" s="26">
        <f>Wages!G17</f>
        <v>908.1999999999999</v>
      </c>
      <c r="F42" s="24"/>
    </row>
    <row r="43" spans="1:6" ht="12.75">
      <c r="A43" s="1">
        <v>23011</v>
      </c>
      <c r="B43" s="26">
        <f>Price!C44</f>
        <v>2673</v>
      </c>
      <c r="C43" s="22"/>
      <c r="D43" s="21"/>
      <c r="E43" s="26">
        <f>Wages!G18</f>
        <v>908.1999999999999</v>
      </c>
      <c r="F43" s="24"/>
    </row>
    <row r="44" spans="1:6" ht="12.75">
      <c r="A44" s="1">
        <v>23101</v>
      </c>
      <c r="B44" s="26">
        <f>Price!C45</f>
        <v>2748</v>
      </c>
      <c r="C44" s="22"/>
      <c r="D44" s="21"/>
      <c r="E44" s="26">
        <f>Wages!G19</f>
        <v>908.1999999999999</v>
      </c>
      <c r="F44" s="24"/>
    </row>
    <row r="45" spans="1:6" ht="12.75">
      <c r="A45" s="1">
        <v>23192</v>
      </c>
      <c r="B45" s="26">
        <f>Price!C46</f>
        <v>2822</v>
      </c>
      <c r="C45" s="22"/>
      <c r="D45" s="21"/>
      <c r="E45" s="26">
        <f>Wages!G20</f>
        <v>932.1</v>
      </c>
      <c r="F45" s="24"/>
    </row>
    <row r="46" spans="1:6" ht="12.75">
      <c r="A46" s="1">
        <v>23284</v>
      </c>
      <c r="B46" s="26">
        <f>Price!C47</f>
        <v>2850</v>
      </c>
      <c r="C46" s="22"/>
      <c r="D46" s="21"/>
      <c r="E46" s="26">
        <f>Wages!G21</f>
        <v>932.1</v>
      </c>
      <c r="F46" s="24"/>
    </row>
    <row r="47" spans="1:6" ht="12.75">
      <c r="A47" s="1">
        <v>23376</v>
      </c>
      <c r="B47" s="26">
        <f>Price!C48</f>
        <v>2943</v>
      </c>
      <c r="C47" s="22"/>
      <c r="D47" s="21"/>
      <c r="E47" s="26">
        <f>Wages!G22</f>
        <v>932.1</v>
      </c>
      <c r="F47" s="24"/>
    </row>
    <row r="48" spans="1:6" ht="12.75">
      <c r="A48" s="1">
        <v>23467</v>
      </c>
      <c r="B48" s="26">
        <f>Price!C49</f>
        <v>2999</v>
      </c>
      <c r="C48" s="22"/>
      <c r="D48" s="21"/>
      <c r="E48" s="26">
        <f>Wages!G23</f>
        <v>979.8999999999999</v>
      </c>
      <c r="F48" s="24"/>
    </row>
    <row r="49" spans="1:6" ht="12.75">
      <c r="A49" s="1">
        <v>23558</v>
      </c>
      <c r="B49" s="26">
        <f>Price!C50</f>
        <v>3092</v>
      </c>
      <c r="C49" s="22"/>
      <c r="D49" s="21"/>
      <c r="E49" s="26">
        <f>Wages!G24</f>
        <v>1003.8000000000001</v>
      </c>
      <c r="F49" s="24"/>
    </row>
    <row r="50" spans="1:6" ht="12.75">
      <c r="A50" s="1">
        <v>23650</v>
      </c>
      <c r="B50" s="26">
        <f>Price!C51</f>
        <v>3139</v>
      </c>
      <c r="C50" s="22"/>
      <c r="D50" s="21"/>
      <c r="E50" s="26">
        <f>Wages!G25</f>
        <v>1027.7</v>
      </c>
      <c r="F50" s="24"/>
    </row>
    <row r="51" spans="1:6" ht="12.75">
      <c r="A51" s="1">
        <v>23742</v>
      </c>
      <c r="B51" s="26">
        <f>Price!C52</f>
        <v>3185</v>
      </c>
      <c r="C51" s="22"/>
      <c r="D51" s="21"/>
      <c r="E51" s="26">
        <f>Wages!G26</f>
        <v>1027.7</v>
      </c>
      <c r="F51" s="24"/>
    </row>
    <row r="52" spans="1:6" ht="12.75">
      <c r="A52" s="1">
        <v>23832</v>
      </c>
      <c r="B52" s="26">
        <f>Price!C53</f>
        <v>3269</v>
      </c>
      <c r="C52" s="22"/>
      <c r="D52" s="21"/>
      <c r="E52" s="26">
        <f>Wages!G27</f>
        <v>1027.7</v>
      </c>
      <c r="F52" s="24"/>
    </row>
    <row r="53" spans="1:6" ht="12.75">
      <c r="A53" s="1">
        <v>23923</v>
      </c>
      <c r="B53" s="26">
        <f>Price!C54</f>
        <v>3344</v>
      </c>
      <c r="C53" s="22"/>
      <c r="D53" s="21"/>
      <c r="E53" s="26">
        <f>Wages!G28</f>
        <v>1051.6000000000001</v>
      </c>
      <c r="F53" s="24"/>
    </row>
    <row r="54" spans="1:6" ht="12.75">
      <c r="A54" s="1">
        <v>24015</v>
      </c>
      <c r="B54" s="26">
        <f>Price!C55</f>
        <v>3381</v>
      </c>
      <c r="C54" s="22"/>
      <c r="D54" s="21"/>
      <c r="E54" s="26">
        <f>Wages!G29</f>
        <v>1075.5</v>
      </c>
      <c r="F54" s="24"/>
    </row>
    <row r="55" spans="1:6" ht="12.75">
      <c r="A55" s="1">
        <v>24107</v>
      </c>
      <c r="B55" s="26">
        <f>Price!C56</f>
        <v>3418</v>
      </c>
      <c r="C55" s="22"/>
      <c r="D55" s="21"/>
      <c r="E55" s="26">
        <f>Wages!G30</f>
        <v>1099.3999999999999</v>
      </c>
      <c r="F55" s="24"/>
    </row>
    <row r="56" spans="1:6" ht="12.75">
      <c r="A56" s="1">
        <v>24197</v>
      </c>
      <c r="B56" s="26">
        <f>Price!C57</f>
        <v>3465</v>
      </c>
      <c r="C56" s="22"/>
      <c r="D56" s="21"/>
      <c r="E56" s="26">
        <f>Wages!G31</f>
        <v>1123.3</v>
      </c>
      <c r="F56" s="24"/>
    </row>
    <row r="57" spans="1:6" ht="12.75">
      <c r="A57" s="1">
        <v>24288</v>
      </c>
      <c r="B57" s="26">
        <f>Price!C58</f>
        <v>3558</v>
      </c>
      <c r="C57" s="22"/>
      <c r="D57" s="21"/>
      <c r="E57" s="26">
        <f>Wages!G32</f>
        <v>1147.2</v>
      </c>
      <c r="F57" s="24"/>
    </row>
    <row r="58" spans="1:6" ht="12.75">
      <c r="A58" s="1">
        <v>24380</v>
      </c>
      <c r="B58" s="26">
        <f>Price!C59</f>
        <v>3558</v>
      </c>
      <c r="C58" s="22"/>
      <c r="D58" s="21"/>
      <c r="E58" s="26">
        <f>Wages!G33</f>
        <v>1147.2</v>
      </c>
      <c r="F58" s="24"/>
    </row>
    <row r="59" spans="1:6" ht="12.75">
      <c r="A59" s="1">
        <v>24472</v>
      </c>
      <c r="B59" s="26">
        <f>Price!C60</f>
        <v>3586</v>
      </c>
      <c r="C59" s="22"/>
      <c r="D59" s="21"/>
      <c r="E59" s="26">
        <f>Wages!G34</f>
        <v>1171.1000000000001</v>
      </c>
      <c r="F59" s="24"/>
    </row>
    <row r="60" spans="1:6" ht="12.75">
      <c r="A60" s="1">
        <v>24562</v>
      </c>
      <c r="B60" s="26">
        <f>Price!C61</f>
        <v>3642</v>
      </c>
      <c r="C60" s="22"/>
      <c r="D60" s="21"/>
      <c r="E60" s="26">
        <f>Wages!G35</f>
        <v>1147.2</v>
      </c>
      <c r="F60" s="24"/>
    </row>
    <row r="61" spans="1:6" ht="12.75">
      <c r="A61" s="1">
        <v>24653</v>
      </c>
      <c r="B61" s="26">
        <f>Price!C62</f>
        <v>3698</v>
      </c>
      <c r="C61" s="22"/>
      <c r="D61" s="21"/>
      <c r="E61" s="26">
        <f>Wages!G36</f>
        <v>1147.2</v>
      </c>
      <c r="F61" s="24"/>
    </row>
    <row r="62" spans="1:6" ht="12.75">
      <c r="A62" s="1">
        <v>24745</v>
      </c>
      <c r="B62" s="26">
        <f>Price!C63</f>
        <v>3763</v>
      </c>
      <c r="C62" s="22"/>
      <c r="D62" s="21"/>
      <c r="E62" s="26">
        <f>Wages!G37</f>
        <v>1195</v>
      </c>
      <c r="F62" s="24"/>
    </row>
    <row r="63" spans="1:6" ht="12.75">
      <c r="A63" s="1">
        <v>24837</v>
      </c>
      <c r="B63" s="26">
        <f>Price!C64</f>
        <v>3837</v>
      </c>
      <c r="C63" s="22"/>
      <c r="D63" s="21"/>
      <c r="E63" s="26">
        <f>Wages!G38</f>
        <v>1218.8999999999999</v>
      </c>
      <c r="F63" s="24"/>
    </row>
    <row r="64" spans="1:6" ht="12.75">
      <c r="A64" s="1">
        <v>24928</v>
      </c>
      <c r="B64" s="26">
        <f>Price!C65</f>
        <v>3903</v>
      </c>
      <c r="C64" s="22"/>
      <c r="D64" s="21"/>
      <c r="E64" s="26">
        <f>Wages!G39</f>
        <v>1218.8999999999999</v>
      </c>
      <c r="F64" s="24"/>
    </row>
    <row r="65" spans="1:6" ht="12.75">
      <c r="A65" s="1">
        <v>25019</v>
      </c>
      <c r="B65" s="26">
        <f>Price!C66</f>
        <v>3996</v>
      </c>
      <c r="C65" s="22"/>
      <c r="D65" s="21"/>
      <c r="E65" s="26">
        <f>Wages!G40</f>
        <v>1242.8</v>
      </c>
      <c r="F65" s="24"/>
    </row>
    <row r="66" spans="1:6" ht="12.75">
      <c r="A66" s="1">
        <v>25111</v>
      </c>
      <c r="B66" s="26">
        <f>Price!C67</f>
        <v>4052</v>
      </c>
      <c r="C66" s="22"/>
      <c r="D66" s="21"/>
      <c r="E66" s="26">
        <f>Wages!G41</f>
        <v>1290.6000000000001</v>
      </c>
      <c r="F66" s="24"/>
    </row>
    <row r="67" spans="1:6" ht="12.75">
      <c r="A67" s="1">
        <v>25203</v>
      </c>
      <c r="B67" s="26">
        <f>Price!C68</f>
        <v>4089</v>
      </c>
      <c r="C67" s="22">
        <f>'CPI&amp;Int'!H74/100</f>
        <v>0.1225</v>
      </c>
      <c r="D67" s="26">
        <f>C67*B67</f>
        <v>500.9025</v>
      </c>
      <c r="E67" s="26">
        <f>Wages!G42</f>
        <v>1314.5</v>
      </c>
      <c r="F67" s="24">
        <f>D67/E67</f>
        <v>0.3810593381513883</v>
      </c>
    </row>
    <row r="68" spans="1:6" ht="12.75">
      <c r="A68" s="1">
        <v>25293</v>
      </c>
      <c r="B68" s="26">
        <f>Price!C69</f>
        <v>4145</v>
      </c>
      <c r="C68" s="22">
        <f>'CPI&amp;Int'!H75/100</f>
        <v>0.09380000000000001</v>
      </c>
      <c r="D68" s="26">
        <f aca="true" t="shared" si="0" ref="D68:D131">C68*B68</f>
        <v>388.80100000000004</v>
      </c>
      <c r="E68" s="26">
        <f>Wages!G43</f>
        <v>1338.3999999999999</v>
      </c>
      <c r="F68" s="24">
        <f aca="true" t="shared" si="1" ref="F68:F131">D68/E68</f>
        <v>0.29049686192468627</v>
      </c>
    </row>
    <row r="69" spans="1:6" ht="12.75">
      <c r="A69" s="1">
        <v>25384</v>
      </c>
      <c r="B69" s="26">
        <f>Price!C70</f>
        <v>4201</v>
      </c>
      <c r="C69" s="22">
        <f>'CPI&amp;Int'!H76/100</f>
        <v>0.0981</v>
      </c>
      <c r="D69" s="26">
        <f t="shared" si="0"/>
        <v>412.1181</v>
      </c>
      <c r="E69" s="26">
        <f>Wages!G44</f>
        <v>1362.3</v>
      </c>
      <c r="F69" s="24">
        <f t="shared" si="1"/>
        <v>0.30251640607795643</v>
      </c>
    </row>
    <row r="70" spans="1:6" ht="12.75">
      <c r="A70" s="1">
        <v>25476</v>
      </c>
      <c r="B70" s="26">
        <f>Price!C71</f>
        <v>4229</v>
      </c>
      <c r="C70" s="22">
        <f>'CPI&amp;Int'!H77/100</f>
        <v>0.095</v>
      </c>
      <c r="D70" s="26">
        <f t="shared" si="0"/>
        <v>401.755</v>
      </c>
      <c r="E70" s="26">
        <f>Wages!G45</f>
        <v>1410.1000000000001</v>
      </c>
      <c r="F70" s="24">
        <f t="shared" si="1"/>
        <v>0.28491241755903834</v>
      </c>
    </row>
    <row r="71" spans="1:6" ht="12.75">
      <c r="A71" s="1">
        <v>25568</v>
      </c>
      <c r="B71" s="26">
        <f>Price!C72</f>
        <v>4312</v>
      </c>
      <c r="C71" s="22">
        <f>'CPI&amp;Int'!H78/100</f>
        <v>0.08129999999999998</v>
      </c>
      <c r="D71" s="26">
        <f t="shared" si="0"/>
        <v>350.5655999999999</v>
      </c>
      <c r="E71" s="26">
        <f>Wages!G46</f>
        <v>1410.1000000000001</v>
      </c>
      <c r="F71" s="24">
        <f t="shared" si="1"/>
        <v>0.24861045315935032</v>
      </c>
    </row>
    <row r="72" spans="1:6" ht="12.75">
      <c r="A72" s="1">
        <v>25658</v>
      </c>
      <c r="B72" s="26">
        <f>Price!C73</f>
        <v>4378</v>
      </c>
      <c r="C72" s="22">
        <f>'CPI&amp;Int'!H79/100</f>
        <v>0.0875</v>
      </c>
      <c r="D72" s="26">
        <f t="shared" si="0"/>
        <v>383.075</v>
      </c>
      <c r="E72" s="26">
        <f>Wages!G47</f>
        <v>1434</v>
      </c>
      <c r="F72" s="24">
        <f t="shared" si="1"/>
        <v>0.26713737796373777</v>
      </c>
    </row>
    <row r="73" spans="1:6" ht="12.75">
      <c r="A73" s="1">
        <v>25749</v>
      </c>
      <c r="B73" s="26">
        <f>Price!C74</f>
        <v>4452</v>
      </c>
      <c r="C73" s="22">
        <f>'CPI&amp;Int'!H80/100</f>
        <v>0.08</v>
      </c>
      <c r="D73" s="26">
        <f t="shared" si="0"/>
        <v>356.16</v>
      </c>
      <c r="E73" s="26">
        <f>Wages!G48</f>
        <v>1499</v>
      </c>
      <c r="F73" s="24">
        <f t="shared" si="1"/>
        <v>0.23759839893262177</v>
      </c>
    </row>
    <row r="74" spans="1:6" ht="12.75">
      <c r="A74" s="1">
        <v>25841</v>
      </c>
      <c r="B74" s="26">
        <f>Price!C75</f>
        <v>4508</v>
      </c>
      <c r="C74" s="22">
        <f>'CPI&amp;Int'!H81/100</f>
        <v>0.065</v>
      </c>
      <c r="D74" s="26">
        <f t="shared" si="0"/>
        <v>293.02</v>
      </c>
      <c r="E74" s="26">
        <f>Wages!G49</f>
        <v>1546</v>
      </c>
      <c r="F74" s="24">
        <f t="shared" si="1"/>
        <v>0.18953428201811123</v>
      </c>
    </row>
    <row r="75" spans="1:6" ht="12.75">
      <c r="A75" s="1">
        <v>25933</v>
      </c>
      <c r="B75" s="26">
        <f>Price!C76</f>
        <v>4582</v>
      </c>
      <c r="C75" s="22">
        <f>'CPI&amp;Int'!H82/100</f>
        <v>0.0525</v>
      </c>
      <c r="D75" s="26">
        <f t="shared" si="0"/>
        <v>240.55499999999998</v>
      </c>
      <c r="E75" s="26">
        <f>Wages!G50</f>
        <v>1575</v>
      </c>
      <c r="F75" s="24">
        <f t="shared" si="1"/>
        <v>0.15273333333333333</v>
      </c>
    </row>
    <row r="76" spans="1:6" ht="12.75">
      <c r="A76" s="1">
        <v>26023</v>
      </c>
      <c r="B76" s="26">
        <f>Price!C77</f>
        <v>4741</v>
      </c>
      <c r="C76" s="22">
        <f>'CPI&amp;Int'!H83/100</f>
        <v>0.06</v>
      </c>
      <c r="D76" s="26">
        <f t="shared" si="0"/>
        <v>284.46</v>
      </c>
      <c r="E76" s="26">
        <f>Wages!G51</f>
        <v>1613</v>
      </c>
      <c r="F76" s="24">
        <f t="shared" si="1"/>
        <v>0.1763546187228766</v>
      </c>
    </row>
    <row r="77" spans="1:6" ht="12.75">
      <c r="A77" s="1">
        <v>26114</v>
      </c>
      <c r="B77" s="26">
        <f>Price!C78</f>
        <v>4908</v>
      </c>
      <c r="C77" s="22">
        <f>'CPI&amp;Int'!H84/100</f>
        <v>0.085</v>
      </c>
      <c r="D77" s="26">
        <f t="shared" si="0"/>
        <v>417.18</v>
      </c>
      <c r="E77" s="26">
        <f>Wages!G52</f>
        <v>1649</v>
      </c>
      <c r="F77" s="24">
        <f t="shared" si="1"/>
        <v>0.2529896907216495</v>
      </c>
    </row>
    <row r="78" spans="1:6" ht="12.75">
      <c r="A78" s="1">
        <v>26206</v>
      </c>
      <c r="B78" s="26">
        <f>Price!C79</f>
        <v>5244</v>
      </c>
      <c r="C78" s="22">
        <f>'CPI&amp;Int'!H85/100</f>
        <v>0.09</v>
      </c>
      <c r="D78" s="26">
        <f t="shared" si="0"/>
        <v>471.96</v>
      </c>
      <c r="E78" s="26">
        <f>Wages!G53</f>
        <v>1702</v>
      </c>
      <c r="F78" s="24">
        <f t="shared" si="1"/>
        <v>0.2772972972972973</v>
      </c>
    </row>
    <row r="79" spans="1:6" ht="12.75">
      <c r="A79" s="1">
        <v>26298</v>
      </c>
      <c r="B79" s="26">
        <f>Price!C80</f>
        <v>5533</v>
      </c>
      <c r="C79" s="22">
        <f>'CPI&amp;Int'!H86/100</f>
        <v>0.0975</v>
      </c>
      <c r="D79" s="26">
        <f t="shared" si="0"/>
        <v>539.4675</v>
      </c>
      <c r="E79" s="26">
        <f>Wages!G54</f>
        <v>1741</v>
      </c>
      <c r="F79" s="24">
        <f t="shared" si="1"/>
        <v>0.3098607122343481</v>
      </c>
    </row>
    <row r="80" spans="1:6" ht="12.75">
      <c r="A80" s="1">
        <v>26389</v>
      </c>
      <c r="B80" s="26">
        <f>Price!C81</f>
        <v>6008</v>
      </c>
      <c r="C80" s="22">
        <f>'CPI&amp;Int'!H87/100</f>
        <v>0.1188</v>
      </c>
      <c r="D80" s="26">
        <f t="shared" si="0"/>
        <v>713.7504</v>
      </c>
      <c r="E80" s="26">
        <f>Wages!G55</f>
        <v>1790</v>
      </c>
      <c r="F80" s="24">
        <f t="shared" si="1"/>
        <v>0.3987432402234637</v>
      </c>
    </row>
    <row r="81" spans="1:6" ht="12.75">
      <c r="A81" s="1">
        <v>26480</v>
      </c>
      <c r="B81" s="26">
        <f>Price!C82</f>
        <v>6557</v>
      </c>
      <c r="C81" s="22">
        <f>'CPI&amp;Int'!H88/100</f>
        <v>0.1125</v>
      </c>
      <c r="D81" s="26">
        <f t="shared" si="0"/>
        <v>737.6625</v>
      </c>
      <c r="E81" s="26">
        <f>Wages!G56</f>
        <v>1856</v>
      </c>
      <c r="F81" s="24">
        <f t="shared" si="1"/>
        <v>0.3974474676724138</v>
      </c>
    </row>
    <row r="82" spans="1:6" ht="12.75">
      <c r="A82" s="1">
        <v>26572</v>
      </c>
      <c r="B82" s="26">
        <f>Price!C83</f>
        <v>7395</v>
      </c>
      <c r="C82" s="22">
        <f>'CPI&amp;Int'!H89/100</f>
        <v>0.1525</v>
      </c>
      <c r="D82" s="26">
        <f t="shared" si="0"/>
        <v>1127.7375</v>
      </c>
      <c r="E82" s="26">
        <f>Wages!G57</f>
        <v>1896</v>
      </c>
      <c r="F82" s="24">
        <f t="shared" si="1"/>
        <v>0.5947982594936708</v>
      </c>
    </row>
    <row r="83" spans="1:6" ht="12.75">
      <c r="A83" s="1">
        <v>26664</v>
      </c>
      <c r="B83" s="26">
        <f>Price!C84</f>
        <v>7880</v>
      </c>
      <c r="C83" s="22">
        <f>'CPI&amp;Int'!H90/100</f>
        <v>0.17629999999999998</v>
      </c>
      <c r="D83" s="26">
        <f t="shared" si="0"/>
        <v>1389.244</v>
      </c>
      <c r="E83" s="26">
        <f>Wages!G58</f>
        <v>1977</v>
      </c>
      <c r="F83" s="24">
        <f t="shared" si="1"/>
        <v>0.702703085483055</v>
      </c>
    </row>
    <row r="84" spans="1:6" ht="12.75">
      <c r="A84" s="1">
        <v>26754</v>
      </c>
      <c r="B84" s="26">
        <f>Price!C85</f>
        <v>8396</v>
      </c>
      <c r="C84" s="22">
        <f>'CPI&amp;Int'!H91/100</f>
        <v>0.1888</v>
      </c>
      <c r="D84" s="26">
        <f t="shared" si="0"/>
        <v>1585.1648</v>
      </c>
      <c r="E84" s="26">
        <f>Wages!G59</f>
        <v>2040</v>
      </c>
      <c r="F84" s="24">
        <f t="shared" si="1"/>
        <v>0.777041568627451</v>
      </c>
    </row>
    <row r="85" spans="1:6" ht="12.75">
      <c r="A85" s="1">
        <v>26845</v>
      </c>
      <c r="B85" s="26">
        <f>Price!C86</f>
        <v>8832</v>
      </c>
      <c r="C85" s="22">
        <f>'CPI&amp;Int'!H92/100</f>
        <v>0.165</v>
      </c>
      <c r="D85" s="26">
        <f t="shared" si="0"/>
        <v>1457.28</v>
      </c>
      <c r="E85" s="26">
        <f>Wages!G60</f>
        <v>2126</v>
      </c>
      <c r="F85" s="24">
        <f t="shared" si="1"/>
        <v>0.685456255879586</v>
      </c>
    </row>
    <row r="86" spans="1:6" ht="12.75">
      <c r="A86" s="1">
        <v>26937</v>
      </c>
      <c r="B86" s="26">
        <f>Price!C87</f>
        <v>9183</v>
      </c>
      <c r="C86" s="22">
        <f>'CPI&amp;Int'!H93/100</f>
        <v>0.1588</v>
      </c>
      <c r="D86" s="26">
        <f t="shared" si="0"/>
        <v>1458.2604</v>
      </c>
      <c r="E86" s="26">
        <f>Wages!G61</f>
        <v>2185</v>
      </c>
      <c r="F86" s="24">
        <f t="shared" si="1"/>
        <v>0.6673960640732265</v>
      </c>
    </row>
    <row r="87" spans="1:6" ht="12.75">
      <c r="A87" s="1">
        <v>27029</v>
      </c>
      <c r="B87" s="26">
        <f>Price!C88</f>
        <v>9767</v>
      </c>
      <c r="C87" s="22">
        <f>'CPI&amp;Int'!H94/100</f>
        <v>0.1888</v>
      </c>
      <c r="D87" s="26">
        <f t="shared" si="0"/>
        <v>1844.0095999999999</v>
      </c>
      <c r="E87" s="26">
        <f>Wages!G62</f>
        <v>2267</v>
      </c>
      <c r="F87" s="24">
        <f t="shared" si="1"/>
        <v>0.8134140273489192</v>
      </c>
    </row>
    <row r="88" spans="1:6" ht="12.75">
      <c r="A88" s="1">
        <v>27119</v>
      </c>
      <c r="B88" s="26">
        <f>Price!C89</f>
        <v>9928</v>
      </c>
      <c r="C88" s="22">
        <f>'CPI&amp;Int'!H95/100</f>
        <v>0.115625</v>
      </c>
      <c r="D88" s="26">
        <f t="shared" si="0"/>
        <v>1147.925</v>
      </c>
      <c r="E88" s="26">
        <f>Wages!G63</f>
        <v>2302</v>
      </c>
      <c r="F88" s="24">
        <f t="shared" si="1"/>
        <v>0.4986642050390964</v>
      </c>
    </row>
    <row r="89" spans="1:6" ht="12.75">
      <c r="A89" s="1">
        <v>27210</v>
      </c>
      <c r="B89" s="26">
        <f>Price!C90</f>
        <v>10027</v>
      </c>
      <c r="C89" s="22">
        <f>'CPI&amp;Int'!H96/100</f>
        <v>0.1075</v>
      </c>
      <c r="D89" s="26">
        <f t="shared" si="0"/>
        <v>1077.9025</v>
      </c>
      <c r="E89" s="26">
        <f>Wages!G64</f>
        <v>2434</v>
      </c>
      <c r="F89" s="24">
        <f t="shared" si="1"/>
        <v>0.44285230073952336</v>
      </c>
    </row>
    <row r="90" spans="1:6" ht="12.75">
      <c r="A90" s="1">
        <v>27302</v>
      </c>
      <c r="B90" s="26">
        <f>Price!C91</f>
        <v>10148</v>
      </c>
      <c r="C90" s="22">
        <f>'CPI&amp;Int'!H97/100</f>
        <v>0.11</v>
      </c>
      <c r="D90" s="26">
        <f t="shared" si="0"/>
        <v>1116.28</v>
      </c>
      <c r="E90" s="26">
        <f>Wages!G65</f>
        <v>2630</v>
      </c>
      <c r="F90" s="24">
        <f t="shared" si="1"/>
        <v>0.4244410646387833</v>
      </c>
    </row>
    <row r="91" spans="1:6" ht="12.75">
      <c r="A91" s="1">
        <v>27394</v>
      </c>
      <c r="B91" s="26">
        <f>Price!C92</f>
        <v>10208</v>
      </c>
      <c r="C91" s="22">
        <f>'CPI&amp;Int'!H98/100</f>
        <v>0.11375</v>
      </c>
      <c r="D91" s="26">
        <f t="shared" si="0"/>
        <v>1161.16</v>
      </c>
      <c r="E91" s="26">
        <f>Wages!G66</f>
        <v>2799</v>
      </c>
      <c r="F91" s="24">
        <f t="shared" si="1"/>
        <v>0.4148481600571633</v>
      </c>
    </row>
    <row r="92" spans="1:6" ht="12.75">
      <c r="A92" s="1">
        <v>27484</v>
      </c>
      <c r="B92" s="26">
        <f>Price!C93</f>
        <v>10388</v>
      </c>
      <c r="C92" s="22">
        <f>'CPI&amp;Int'!H99/100</f>
        <v>0.10375</v>
      </c>
      <c r="D92" s="26">
        <f t="shared" si="0"/>
        <v>1077.7549999999999</v>
      </c>
      <c r="E92" s="26">
        <f>Wages!G67</f>
        <v>3105</v>
      </c>
      <c r="F92" s="24">
        <f t="shared" si="1"/>
        <v>0.34710305958132043</v>
      </c>
    </row>
    <row r="93" spans="1:6" ht="12.75">
      <c r="A93" s="1">
        <v>27575</v>
      </c>
      <c r="B93" s="26">
        <f>Price!C94</f>
        <v>10728</v>
      </c>
      <c r="C93" s="22">
        <f>'CPI&amp;Int'!H100/100</f>
        <v>0.1525</v>
      </c>
      <c r="D93" s="26">
        <f t="shared" si="0"/>
        <v>1636.02</v>
      </c>
      <c r="E93" s="26">
        <f>Wages!G68</f>
        <v>3261</v>
      </c>
      <c r="F93" s="24">
        <f t="shared" si="1"/>
        <v>0.5016927322907083</v>
      </c>
    </row>
    <row r="94" spans="1:6" ht="12.75">
      <c r="A94" s="1">
        <v>27667</v>
      </c>
      <c r="B94" s="26">
        <f>Price!C95</f>
        <v>10978</v>
      </c>
      <c r="C94" s="22">
        <f>'CPI&amp;Int'!H101/100</f>
        <v>0.17625</v>
      </c>
      <c r="D94" s="26">
        <f t="shared" si="0"/>
        <v>1934.8725</v>
      </c>
      <c r="E94" s="26">
        <f>Wages!G69</f>
        <v>3477</v>
      </c>
      <c r="F94" s="24">
        <f t="shared" si="1"/>
        <v>0.5564775668679897</v>
      </c>
    </row>
    <row r="95" spans="1:6" ht="12.75">
      <c r="A95" s="1">
        <v>27759</v>
      </c>
      <c r="B95" s="26">
        <f>Price!C96</f>
        <v>11288</v>
      </c>
      <c r="C95" s="22">
        <f>'CPI&amp;Int'!H102/100</f>
        <v>0.16875</v>
      </c>
      <c r="D95" s="26">
        <f t="shared" si="0"/>
        <v>1904.8500000000001</v>
      </c>
      <c r="E95" s="26">
        <f>Wages!G70</f>
        <v>3544</v>
      </c>
      <c r="F95" s="24">
        <f t="shared" si="1"/>
        <v>0.5374858916478555</v>
      </c>
    </row>
    <row r="96" spans="1:6" ht="12.75">
      <c r="A96" s="1">
        <v>27850</v>
      </c>
      <c r="B96" s="26">
        <f>Price!C97</f>
        <v>11519</v>
      </c>
      <c r="C96" s="22">
        <f>'CPI&amp;Int'!H103/100</f>
        <v>0.0975</v>
      </c>
      <c r="D96" s="26">
        <f t="shared" si="0"/>
        <v>1123.1025</v>
      </c>
      <c r="E96" s="26">
        <f>Wages!G71</f>
        <v>3669</v>
      </c>
      <c r="F96" s="24">
        <f t="shared" si="1"/>
        <v>0.30610588716271464</v>
      </c>
    </row>
    <row r="97" spans="1:6" ht="12.75">
      <c r="A97" s="1">
        <v>27941</v>
      </c>
      <c r="B97" s="26">
        <f>Price!C98</f>
        <v>11739</v>
      </c>
      <c r="C97" s="22">
        <f>'CPI&amp;Int'!H104/100</f>
        <v>0.085</v>
      </c>
      <c r="D97" s="26">
        <f t="shared" si="0"/>
        <v>997.815</v>
      </c>
      <c r="E97" s="26">
        <f>Wages!G72</f>
        <v>3773</v>
      </c>
      <c r="F97" s="24">
        <f t="shared" si="1"/>
        <v>0.26446196660482374</v>
      </c>
    </row>
    <row r="98" spans="1:6" ht="12.75">
      <c r="A98" s="1">
        <v>28033</v>
      </c>
      <c r="B98" s="26">
        <f>Price!C99</f>
        <v>11999</v>
      </c>
      <c r="C98" s="22">
        <f>'CPI&amp;Int'!H105/100</f>
        <v>0.063125</v>
      </c>
      <c r="D98" s="26">
        <f t="shared" si="0"/>
        <v>757.436875</v>
      </c>
      <c r="E98" s="26">
        <f>Wages!G73</f>
        <v>3897</v>
      </c>
      <c r="F98" s="24">
        <f t="shared" si="1"/>
        <v>0.1943640941750064</v>
      </c>
    </row>
    <row r="99" spans="1:6" ht="12.75">
      <c r="A99" s="1">
        <v>28125</v>
      </c>
      <c r="B99" s="26">
        <f>Price!C100</f>
        <v>12209</v>
      </c>
      <c r="C99" s="22">
        <f>'CPI&amp;Int'!H106/100</f>
        <v>0.07125</v>
      </c>
      <c r="D99" s="26">
        <f t="shared" si="0"/>
        <v>869.8912499999999</v>
      </c>
      <c r="E99" s="26">
        <f>Wages!G74</f>
        <v>4018</v>
      </c>
      <c r="F99" s="24">
        <f t="shared" si="1"/>
        <v>0.216498568939771</v>
      </c>
    </row>
    <row r="100" spans="1:6" ht="12.75">
      <c r="A100" s="1">
        <v>28215</v>
      </c>
      <c r="B100" s="26">
        <f>Price!C101</f>
        <v>12409</v>
      </c>
      <c r="C100" s="22">
        <f>'CPI&amp;Int'!H107/100</f>
        <v>0.076875</v>
      </c>
      <c r="D100" s="26">
        <f t="shared" si="0"/>
        <v>953.941875</v>
      </c>
      <c r="E100" s="26">
        <f>Wages!G75</f>
        <v>4137</v>
      </c>
      <c r="F100" s="24">
        <f t="shared" si="1"/>
        <v>0.2305878353879623</v>
      </c>
    </row>
    <row r="101" spans="1:6" ht="12.75">
      <c r="A101" s="1">
        <v>28306</v>
      </c>
      <c r="B101" s="26">
        <f>Price!C102</f>
        <v>12689</v>
      </c>
      <c r="C101" s="22">
        <f>'CPI&amp;Int'!H108/100</f>
        <v>0.115</v>
      </c>
      <c r="D101" s="26">
        <f t="shared" si="0"/>
        <v>1459.2350000000001</v>
      </c>
      <c r="E101" s="26">
        <f>Wages!G76</f>
        <v>4214</v>
      </c>
      <c r="F101" s="24">
        <f t="shared" si="1"/>
        <v>0.3462826293308021</v>
      </c>
    </row>
    <row r="102" spans="1:6" ht="12.75">
      <c r="A102" s="1">
        <v>28398</v>
      </c>
      <c r="B102" s="26">
        <f>Price!C103</f>
        <v>12970</v>
      </c>
      <c r="C102" s="22">
        <f>'CPI&amp;Int'!H109/100</f>
        <v>0.130625</v>
      </c>
      <c r="D102" s="26">
        <f t="shared" si="0"/>
        <v>1694.20625</v>
      </c>
      <c r="E102" s="26">
        <f>Wages!G77</f>
        <v>4318</v>
      </c>
      <c r="F102" s="24">
        <f t="shared" si="1"/>
        <v>0.39235902037980547</v>
      </c>
    </row>
    <row r="103" spans="1:6" ht="12.75">
      <c r="A103" s="1">
        <v>28490</v>
      </c>
      <c r="B103" s="26">
        <f>Price!C104</f>
        <v>13150</v>
      </c>
      <c r="C103" s="22">
        <f>'CPI&amp;Int'!H110/100</f>
        <v>0.1275</v>
      </c>
      <c r="D103" s="26">
        <f t="shared" si="0"/>
        <v>1676.625</v>
      </c>
      <c r="E103" s="26">
        <f>Wages!G78</f>
        <v>4494</v>
      </c>
      <c r="F103" s="24">
        <f t="shared" si="1"/>
        <v>0.3730807743658211</v>
      </c>
    </row>
    <row r="104" spans="1:6" ht="12.75">
      <c r="A104" s="1">
        <v>28580</v>
      </c>
      <c r="B104" s="26">
        <f>Price!C105</f>
        <v>13820</v>
      </c>
      <c r="C104" s="22">
        <f>'CPI&amp;Int'!H111/100</f>
        <v>0.130625</v>
      </c>
      <c r="D104" s="26">
        <f t="shared" si="0"/>
        <v>1805.2375</v>
      </c>
      <c r="E104" s="26">
        <f>Wages!G79</f>
        <v>4646</v>
      </c>
      <c r="F104" s="24">
        <f t="shared" si="1"/>
        <v>0.3885573611708997</v>
      </c>
    </row>
    <row r="105" spans="1:6" ht="12.75">
      <c r="A105" s="1">
        <v>28671</v>
      </c>
      <c r="B105" s="26">
        <f>Price!C106</f>
        <v>14491</v>
      </c>
      <c r="C105" s="22">
        <f>'CPI&amp;Int'!H112/100</f>
        <v>0.148125</v>
      </c>
      <c r="D105" s="26">
        <f t="shared" si="0"/>
        <v>2146.479375</v>
      </c>
      <c r="E105" s="26">
        <f>Wages!G80</f>
        <v>4881</v>
      </c>
      <c r="F105" s="24">
        <f t="shared" si="1"/>
        <v>0.4397622157344806</v>
      </c>
    </row>
    <row r="106" spans="1:6" ht="12.75">
      <c r="A106" s="1">
        <v>28763</v>
      </c>
      <c r="B106" s="26">
        <f>Price!C107</f>
        <v>15912</v>
      </c>
      <c r="C106" s="22">
        <f>'CPI&amp;Int'!H113/100</f>
        <v>0.14625</v>
      </c>
      <c r="D106" s="26">
        <f t="shared" si="0"/>
        <v>2327.1299999999997</v>
      </c>
      <c r="E106" s="26">
        <f>Wages!G81</f>
        <v>5013</v>
      </c>
      <c r="F106" s="24">
        <f t="shared" si="1"/>
        <v>0.4642190305206462</v>
      </c>
    </row>
    <row r="107" spans="1:6" ht="12.75">
      <c r="A107" s="1">
        <v>28855</v>
      </c>
      <c r="B107" s="26">
        <f>Price!C108</f>
        <v>16823</v>
      </c>
      <c r="C107" s="22">
        <f>'CPI&amp;Int'!H114/100</f>
        <v>0.17375</v>
      </c>
      <c r="D107" s="26">
        <f t="shared" si="0"/>
        <v>2922.9962499999997</v>
      </c>
      <c r="E107" s="26">
        <f>Wages!G82</f>
        <v>5138</v>
      </c>
      <c r="F107" s="24">
        <f t="shared" si="1"/>
        <v>0.5688976741922926</v>
      </c>
    </row>
    <row r="108" spans="1:6" ht="12.75">
      <c r="A108" s="1">
        <v>28945</v>
      </c>
      <c r="B108" s="26">
        <f>Price!C109</f>
        <v>17793</v>
      </c>
      <c r="C108" s="22">
        <f>'CPI&amp;Int'!H115/100</f>
        <v>0.19125</v>
      </c>
      <c r="D108" s="26">
        <f t="shared" si="0"/>
        <v>3402.91125</v>
      </c>
      <c r="E108" s="26">
        <f>Wages!G83</f>
        <v>5395</v>
      </c>
      <c r="F108" s="24">
        <f t="shared" si="1"/>
        <v>0.630752780352178</v>
      </c>
    </row>
    <row r="109" spans="1:6" ht="12.75">
      <c r="A109" s="1">
        <v>29036</v>
      </c>
      <c r="B109" s="26">
        <f>Price!C110</f>
        <v>19075</v>
      </c>
      <c r="C109" s="22">
        <f>'CPI&amp;Int'!H116/100</f>
        <v>0.18093800000000002</v>
      </c>
      <c r="D109" s="26">
        <f t="shared" si="0"/>
        <v>3451.39235</v>
      </c>
      <c r="E109" s="26">
        <f>Wages!G84</f>
        <v>5602</v>
      </c>
      <c r="F109" s="24">
        <f t="shared" si="1"/>
        <v>0.6161000267761514</v>
      </c>
    </row>
    <row r="110" spans="1:6" ht="12.75">
      <c r="A110" s="1">
        <v>29128</v>
      </c>
      <c r="B110" s="26">
        <f>Price!C111</f>
        <v>20485</v>
      </c>
      <c r="C110" s="22">
        <f>'CPI&amp;Int'!H117/100</f>
        <v>0.16875</v>
      </c>
      <c r="D110" s="26">
        <f t="shared" si="0"/>
        <v>3456.84375</v>
      </c>
      <c r="E110" s="26">
        <f>Wages!G85</f>
        <v>5874</v>
      </c>
      <c r="F110" s="24">
        <f t="shared" si="1"/>
        <v>0.5884991062308478</v>
      </c>
    </row>
    <row r="111" spans="1:6" ht="12.75">
      <c r="A111" s="1">
        <v>29220</v>
      </c>
      <c r="B111" s="26">
        <f>Price!C112</f>
        <v>21966</v>
      </c>
      <c r="C111" s="22">
        <f>'CPI&amp;Int'!H118/100</f>
        <v>0.154063</v>
      </c>
      <c r="D111" s="26">
        <f t="shared" si="0"/>
        <v>3384.1478580000003</v>
      </c>
      <c r="E111" s="26">
        <f>Wages!G86</f>
        <v>6200</v>
      </c>
      <c r="F111" s="24">
        <f t="shared" si="1"/>
        <v>0.5458302996774194</v>
      </c>
    </row>
    <row r="112" spans="1:6" ht="12.75">
      <c r="A112" s="1">
        <v>29311</v>
      </c>
      <c r="B112" s="26">
        <f>Price!C113</f>
        <v>22677</v>
      </c>
      <c r="C112" s="22">
        <f>'CPI&amp;Int'!H119/100</f>
        <v>0.130625</v>
      </c>
      <c r="D112" s="26">
        <f t="shared" si="0"/>
        <v>2962.183125</v>
      </c>
      <c r="E112" s="26">
        <f>Wages!G87</f>
        <v>6461</v>
      </c>
      <c r="F112" s="24">
        <f t="shared" si="1"/>
        <v>0.45847130862095653</v>
      </c>
    </row>
    <row r="113" spans="1:6" ht="12.75">
      <c r="A113" s="1">
        <v>29402</v>
      </c>
      <c r="B113" s="26">
        <f>Price!C114</f>
        <v>23348</v>
      </c>
      <c r="C113" s="22">
        <f>'CPI&amp;Int'!H120/100</f>
        <v>0.124688</v>
      </c>
      <c r="D113" s="26">
        <f t="shared" si="0"/>
        <v>2911.215424</v>
      </c>
      <c r="E113" s="26">
        <f>Wages!G88</f>
        <v>6770</v>
      </c>
      <c r="F113" s="24">
        <f t="shared" si="1"/>
        <v>0.4300170493353028</v>
      </c>
    </row>
    <row r="114" spans="1:6" ht="12.75">
      <c r="A114" s="1">
        <v>29494</v>
      </c>
      <c r="B114" s="26">
        <f>Price!C115</f>
        <v>23628</v>
      </c>
      <c r="C114" s="22">
        <f>'CPI&amp;Int'!H121/100</f>
        <v>0.16875</v>
      </c>
      <c r="D114" s="26">
        <f t="shared" si="0"/>
        <v>3987.2250000000004</v>
      </c>
      <c r="E114" s="26">
        <f>Wages!G89</f>
        <v>6954</v>
      </c>
      <c r="F114" s="24">
        <f t="shared" si="1"/>
        <v>0.5733714408973253</v>
      </c>
    </row>
    <row r="115" spans="1:6" ht="12.75">
      <c r="A115" s="1">
        <v>29586</v>
      </c>
      <c r="B115" s="26">
        <f>Price!C116</f>
        <v>23497</v>
      </c>
      <c r="C115" s="22">
        <f>'CPI&amp;Int'!H122/100</f>
        <v>0.159375</v>
      </c>
      <c r="D115" s="26">
        <f t="shared" si="0"/>
        <v>3744.834375</v>
      </c>
      <c r="E115" s="26">
        <f>Wages!G90</f>
        <v>7129</v>
      </c>
      <c r="F115" s="24">
        <f t="shared" si="1"/>
        <v>0.5252958865198485</v>
      </c>
    </row>
    <row r="116" spans="1:6" ht="12.75">
      <c r="A116" s="1">
        <v>29676</v>
      </c>
      <c r="B116" s="26">
        <f>Price!C117</f>
        <v>23730</v>
      </c>
      <c r="C116" s="22">
        <f>'CPI&amp;Int'!H123/100</f>
        <v>0.140625</v>
      </c>
      <c r="D116" s="26">
        <f t="shared" si="0"/>
        <v>3337.03125</v>
      </c>
      <c r="E116" s="26">
        <f>Wages!G91</f>
        <v>7330</v>
      </c>
      <c r="F116" s="24">
        <f t="shared" si="1"/>
        <v>0.45525665075034105</v>
      </c>
    </row>
    <row r="117" spans="1:6" ht="12.75">
      <c r="A117" s="1">
        <v>29767</v>
      </c>
      <c r="B117" s="26">
        <f>Price!C118</f>
        <v>24098</v>
      </c>
      <c r="C117" s="22">
        <f>'CPI&amp;Int'!H124/100</f>
        <v>0.135</v>
      </c>
      <c r="D117" s="26">
        <f t="shared" si="0"/>
        <v>3253.23</v>
      </c>
      <c r="E117" s="26">
        <f>Wages!G92</f>
        <v>7496</v>
      </c>
      <c r="F117" s="24">
        <f t="shared" si="1"/>
        <v>0.4339954642475987</v>
      </c>
    </row>
    <row r="118" spans="1:6" ht="12.75">
      <c r="A118" s="1">
        <v>29859</v>
      </c>
      <c r="B118" s="26">
        <f>Price!C119</f>
        <v>24188</v>
      </c>
      <c r="C118" s="22">
        <f>'CPI&amp;Int'!H125/100</f>
        <v>0.111875</v>
      </c>
      <c r="D118" s="26">
        <f t="shared" si="0"/>
        <v>2706.0325000000003</v>
      </c>
      <c r="E118" s="26">
        <f>Wages!G93</f>
        <v>7692</v>
      </c>
      <c r="F118" s="24">
        <f t="shared" si="1"/>
        <v>0.3517982969318773</v>
      </c>
    </row>
    <row r="119" spans="1:6" ht="12.75">
      <c r="A119" s="1">
        <v>29951</v>
      </c>
      <c r="B119" s="26">
        <f>Price!C120</f>
        <v>23798</v>
      </c>
      <c r="C119" s="22">
        <f>'CPI&amp;Int'!H126/100</f>
        <v>0.11125</v>
      </c>
      <c r="D119" s="26">
        <f t="shared" si="0"/>
        <v>2647.5275</v>
      </c>
      <c r="E119" s="26">
        <f>Wages!G94</f>
        <v>7901</v>
      </c>
      <c r="F119" s="24">
        <f t="shared" si="1"/>
        <v>0.33508764713327427</v>
      </c>
    </row>
    <row r="120" spans="1:6" ht="12.75">
      <c r="A120" s="1">
        <v>30041</v>
      </c>
      <c r="B120" s="26">
        <f>Price!C121</f>
        <v>24177</v>
      </c>
      <c r="C120" s="22">
        <f>'CPI&amp;Int'!H127/100</f>
        <v>0.1125</v>
      </c>
      <c r="D120" s="26">
        <f t="shared" si="0"/>
        <v>2719.9125</v>
      </c>
      <c r="E120" s="26">
        <f>Wages!G95</f>
        <v>8029</v>
      </c>
      <c r="F120" s="24">
        <f t="shared" si="1"/>
        <v>0.3387610536804085</v>
      </c>
    </row>
    <row r="121" spans="1:6" ht="12.75">
      <c r="A121" s="1">
        <v>30132</v>
      </c>
      <c r="B121" s="26">
        <f>Price!C122</f>
        <v>24679</v>
      </c>
      <c r="C121" s="22">
        <f>'CPI&amp;Int'!H128/100</f>
        <v>0.101875</v>
      </c>
      <c r="D121" s="26">
        <f t="shared" si="0"/>
        <v>2514.173125</v>
      </c>
      <c r="E121" s="26">
        <f>Wages!G96</f>
        <v>8134</v>
      </c>
      <c r="F121" s="24">
        <f t="shared" si="1"/>
        <v>0.3090943109171379</v>
      </c>
    </row>
    <row r="122" spans="1:6" ht="12.75">
      <c r="A122" s="1">
        <v>30224</v>
      </c>
      <c r="B122" s="26">
        <f>Price!C123</f>
        <v>24969</v>
      </c>
      <c r="C122" s="22">
        <f>'CPI&amp;Int'!H129/100</f>
        <v>0.101875</v>
      </c>
      <c r="D122" s="26">
        <f t="shared" si="0"/>
        <v>2543.7168749999996</v>
      </c>
      <c r="E122" s="26">
        <f>Wages!G97</f>
        <v>8295</v>
      </c>
      <c r="F122" s="24">
        <f t="shared" si="1"/>
        <v>0.3066566455696202</v>
      </c>
    </row>
    <row r="123" spans="1:6" ht="12.75">
      <c r="A123" s="1">
        <v>30316</v>
      </c>
      <c r="B123" s="26">
        <f>Price!C124</f>
        <v>25580</v>
      </c>
      <c r="C123" s="22">
        <f>'CPI&amp;Int'!H130/100</f>
        <v>0.096875</v>
      </c>
      <c r="D123" s="26">
        <f t="shared" si="0"/>
        <v>2478.0625</v>
      </c>
      <c r="E123" s="26">
        <f>Wages!G98</f>
        <v>8443</v>
      </c>
      <c r="F123" s="24">
        <f t="shared" si="1"/>
        <v>0.29350497453511787</v>
      </c>
    </row>
    <row r="124" spans="1:6" ht="12.75">
      <c r="A124" s="1">
        <v>30406</v>
      </c>
      <c r="B124" s="26">
        <f>Price!C125</f>
        <v>26307</v>
      </c>
      <c r="C124" s="22">
        <f>'CPI&amp;Int'!H131/100</f>
        <v>0.09313</v>
      </c>
      <c r="D124" s="26">
        <f t="shared" si="0"/>
        <v>2449.97091</v>
      </c>
      <c r="E124" s="26">
        <f>Wages!G99</f>
        <v>8581</v>
      </c>
      <c r="F124" s="24">
        <f t="shared" si="1"/>
        <v>0.2855111187507284</v>
      </c>
    </row>
    <row r="125" spans="1:6" ht="12.75">
      <c r="A125" s="1">
        <v>30497</v>
      </c>
      <c r="B125" s="26">
        <f>Price!C126</f>
        <v>27386</v>
      </c>
      <c r="C125" s="22">
        <f>'CPI&amp;Int'!H132/100</f>
        <v>0.094063</v>
      </c>
      <c r="D125" s="26">
        <f t="shared" si="0"/>
        <v>2576.009318</v>
      </c>
      <c r="E125" s="26">
        <f>Wages!G100</f>
        <v>8800</v>
      </c>
      <c r="F125" s="24">
        <f t="shared" si="1"/>
        <v>0.29272833159090905</v>
      </c>
    </row>
    <row r="126" spans="1:6" ht="12.75">
      <c r="A126" s="1">
        <v>30589</v>
      </c>
      <c r="B126" s="26">
        <f>Price!C127</f>
        <v>28175</v>
      </c>
      <c r="C126" s="22">
        <f>'CPI&amp;Int'!H133/100</f>
        <v>0.1125</v>
      </c>
      <c r="D126" s="26">
        <f t="shared" si="0"/>
        <v>3169.6875</v>
      </c>
      <c r="E126" s="26">
        <f>Wages!G101</f>
        <v>9030</v>
      </c>
      <c r="F126" s="24">
        <f t="shared" si="1"/>
        <v>0.35101744186046513</v>
      </c>
    </row>
    <row r="127" spans="1:6" ht="12.75">
      <c r="A127" s="1">
        <v>30681</v>
      </c>
      <c r="B127" s="26">
        <f>Price!C128</f>
        <v>28623</v>
      </c>
      <c r="C127" s="22">
        <f>'CPI&amp;Int'!H134/100</f>
        <v>0.10125</v>
      </c>
      <c r="D127" s="26">
        <f t="shared" si="0"/>
        <v>2898.07875</v>
      </c>
      <c r="E127" s="26">
        <f>Wages!G102</f>
        <v>9135</v>
      </c>
      <c r="F127" s="24">
        <f t="shared" si="1"/>
        <v>0.31725000000000003</v>
      </c>
    </row>
    <row r="128" spans="1:6" ht="12.75">
      <c r="A128" s="1">
        <v>30772</v>
      </c>
      <c r="B128" s="26">
        <f>Price!C129</f>
        <v>29675</v>
      </c>
      <c r="C128" s="22">
        <f>'CPI&amp;Int'!H135/100</f>
        <v>0.141875</v>
      </c>
      <c r="D128" s="26">
        <f t="shared" si="0"/>
        <v>4210.140625</v>
      </c>
      <c r="E128" s="26">
        <f>Wages!G103</f>
        <v>9233</v>
      </c>
      <c r="F128" s="24">
        <f t="shared" si="1"/>
        <v>0.4559883705187913</v>
      </c>
    </row>
    <row r="129" spans="1:6" ht="12.75">
      <c r="A129" s="1">
        <v>30863</v>
      </c>
      <c r="B129" s="26">
        <f>Price!C130</f>
        <v>30833</v>
      </c>
      <c r="C129" s="22">
        <f>'CPI&amp;Int'!H136/100</f>
        <v>0.1325</v>
      </c>
      <c r="D129" s="26">
        <f t="shared" si="0"/>
        <v>4085.3725000000004</v>
      </c>
      <c r="E129" s="26">
        <f>Wages!G104</f>
        <v>9427</v>
      </c>
      <c r="F129" s="24">
        <f t="shared" si="1"/>
        <v>0.4333693115519254</v>
      </c>
    </row>
    <row r="130" spans="1:6" ht="12.75">
      <c r="A130" s="1">
        <v>30955</v>
      </c>
      <c r="B130" s="26">
        <f>Price!C131</f>
        <v>31254</v>
      </c>
      <c r="C130" s="22">
        <f>'CPI&amp;Int'!H137/100</f>
        <v>0.121875</v>
      </c>
      <c r="D130" s="26">
        <f t="shared" si="0"/>
        <v>3809.0812499999997</v>
      </c>
      <c r="E130" s="26">
        <f>Wages!G105</f>
        <v>9467</v>
      </c>
      <c r="F130" s="24">
        <f t="shared" si="1"/>
        <v>0.4023535702968205</v>
      </c>
    </row>
    <row r="131" spans="1:6" ht="12.75">
      <c r="A131" s="1">
        <v>31047</v>
      </c>
      <c r="B131" s="26">
        <f>Price!C132</f>
        <v>32543</v>
      </c>
      <c r="C131" s="22">
        <f>'CPI&amp;Int'!H138/100</f>
        <v>0.1225</v>
      </c>
      <c r="D131" s="26">
        <f t="shared" si="0"/>
        <v>3986.5175</v>
      </c>
      <c r="E131" s="26">
        <f>Wages!G106</f>
        <v>9682</v>
      </c>
      <c r="F131" s="24">
        <f t="shared" si="1"/>
        <v>0.41174524891551334</v>
      </c>
    </row>
    <row r="132" spans="1:6" ht="12.75">
      <c r="A132" s="1">
        <v>31137</v>
      </c>
      <c r="B132" s="26">
        <f>Price!C133</f>
        <v>33200</v>
      </c>
      <c r="C132" s="22">
        <f>'CPI&amp;Int'!H139/100</f>
        <v>0.1225</v>
      </c>
      <c r="D132" s="26">
        <f aca="true" t="shared" si="2" ref="D132:D195">C132*B132</f>
        <v>4067</v>
      </c>
      <c r="E132" s="26">
        <f>Wages!G107</f>
        <v>9805</v>
      </c>
      <c r="F132" s="24">
        <f aca="true" t="shared" si="3" ref="F132:F195">D132/E132</f>
        <v>0.4147883732789393</v>
      </c>
    </row>
    <row r="133" spans="1:6" ht="12.75">
      <c r="A133" s="1">
        <v>31228</v>
      </c>
      <c r="B133" s="26">
        <f>Price!C134</f>
        <v>34174</v>
      </c>
      <c r="C133" s="22">
        <f>'CPI&amp;Int'!H140/100</f>
        <v>0.10625</v>
      </c>
      <c r="D133" s="26">
        <f t="shared" si="2"/>
        <v>3630.9874999999997</v>
      </c>
      <c r="E133" s="26">
        <f>Wages!G108</f>
        <v>9884</v>
      </c>
      <c r="F133" s="24">
        <f t="shared" si="3"/>
        <v>0.3673601274787535</v>
      </c>
    </row>
    <row r="134" spans="1:6" ht="12.75">
      <c r="A134" s="1">
        <v>31320</v>
      </c>
      <c r="B134" s="26">
        <f>Price!C135</f>
        <v>34700</v>
      </c>
      <c r="C134" s="22">
        <f>'CPI&amp;Int'!H141/100</f>
        <v>0.110625</v>
      </c>
      <c r="D134" s="26">
        <f t="shared" si="2"/>
        <v>3838.6875</v>
      </c>
      <c r="E134" s="26">
        <f>Wages!G109</f>
        <v>10089</v>
      </c>
      <c r="F134" s="24">
        <f t="shared" si="3"/>
        <v>0.38048245614035087</v>
      </c>
    </row>
    <row r="135" spans="1:6" ht="12.75">
      <c r="A135" s="1">
        <v>31412</v>
      </c>
      <c r="B135" s="26">
        <f>Price!C136</f>
        <v>35436</v>
      </c>
      <c r="C135" s="22">
        <f>'CPI&amp;Int'!H142/100</f>
        <v>0.116875</v>
      </c>
      <c r="D135" s="26">
        <f t="shared" si="2"/>
        <v>4141.5825</v>
      </c>
      <c r="E135" s="26">
        <f>Wages!G110</f>
        <v>10257</v>
      </c>
      <c r="F135" s="24">
        <f t="shared" si="3"/>
        <v>0.4037810763381106</v>
      </c>
    </row>
    <row r="136" spans="1:6" ht="12.75">
      <c r="A136" s="1">
        <v>31502</v>
      </c>
      <c r="B136" s="26">
        <f>Price!C137</f>
        <v>35647</v>
      </c>
      <c r="C136" s="22">
        <f>'CPI&amp;Int'!H143/100</f>
        <v>0.105625</v>
      </c>
      <c r="D136" s="26">
        <f t="shared" si="2"/>
        <v>3765.214375</v>
      </c>
      <c r="E136" s="26">
        <f>Wages!G111</f>
        <v>10408</v>
      </c>
      <c r="F136" s="24">
        <f t="shared" si="3"/>
        <v>0.361761565622598</v>
      </c>
    </row>
    <row r="137" spans="1:6" ht="12.75">
      <c r="A137" s="1">
        <v>31593</v>
      </c>
      <c r="B137" s="26">
        <f>Price!C138</f>
        <v>37015</v>
      </c>
      <c r="C137" s="22">
        <f>'CPI&amp;Int'!H144/100</f>
        <v>0.096563</v>
      </c>
      <c r="D137" s="26">
        <f t="shared" si="2"/>
        <v>3574.2794449999997</v>
      </c>
      <c r="E137" s="26">
        <f>Wages!G112</f>
        <v>10640</v>
      </c>
      <c r="F137" s="24">
        <f t="shared" si="3"/>
        <v>0.33592851926691725</v>
      </c>
    </row>
    <row r="138" spans="1:6" ht="12.75">
      <c r="A138" s="1">
        <v>31685</v>
      </c>
      <c r="B138" s="26">
        <f>Price!C139</f>
        <v>38251</v>
      </c>
      <c r="C138" s="22">
        <f>'CPI&amp;Int'!H145/100</f>
        <v>0.10625</v>
      </c>
      <c r="D138" s="26">
        <f t="shared" si="2"/>
        <v>4064.16875</v>
      </c>
      <c r="E138" s="26">
        <f>Wages!G113</f>
        <v>10950</v>
      </c>
      <c r="F138" s="24">
        <f t="shared" si="3"/>
        <v>0.3711569634703196</v>
      </c>
    </row>
    <row r="139" spans="1:6" ht="12.75">
      <c r="A139" s="1">
        <v>31777</v>
      </c>
      <c r="B139" s="26">
        <f>Price!C140</f>
        <v>39593</v>
      </c>
      <c r="C139" s="22">
        <f>'CPI&amp;Int'!H146/100</f>
        <v>0.09125</v>
      </c>
      <c r="D139" s="26">
        <f t="shared" si="2"/>
        <v>3612.86125</v>
      </c>
      <c r="E139" s="26">
        <f>Wages!G114</f>
        <v>11047</v>
      </c>
      <c r="F139" s="24">
        <f t="shared" si="3"/>
        <v>0.3270445596089436</v>
      </c>
    </row>
    <row r="140" spans="1:6" ht="12.75">
      <c r="A140" s="1">
        <v>31867</v>
      </c>
      <c r="B140" s="26">
        <f>Price!C141</f>
        <v>40882</v>
      </c>
      <c r="C140" s="22">
        <f>'CPI&amp;Int'!H147/100</f>
        <v>0.09</v>
      </c>
      <c r="D140" s="26">
        <f t="shared" si="2"/>
        <v>3679.3799999999997</v>
      </c>
      <c r="E140" s="26">
        <f>Wages!G115</f>
        <v>11125</v>
      </c>
      <c r="F140" s="24">
        <f t="shared" si="3"/>
        <v>0.3307307865168539</v>
      </c>
    </row>
    <row r="141" spans="1:6" ht="12.75">
      <c r="A141" s="1">
        <v>31958</v>
      </c>
      <c r="B141" s="26">
        <f>Price!C142</f>
        <v>42987</v>
      </c>
      <c r="C141" s="22">
        <f>'CPI&amp;Int'!H148/100</f>
        <v>0.09938000000000001</v>
      </c>
      <c r="D141" s="26">
        <f t="shared" si="2"/>
        <v>4272.04806</v>
      </c>
      <c r="E141" s="26">
        <f>Wages!G116</f>
        <v>11325</v>
      </c>
      <c r="F141" s="24">
        <f t="shared" si="3"/>
        <v>0.3772227867549669</v>
      </c>
    </row>
    <row r="142" spans="1:6" ht="12.75">
      <c r="A142" s="1">
        <v>32050</v>
      </c>
      <c r="B142" s="26">
        <f>Price!C143</f>
        <v>44434</v>
      </c>
      <c r="C142" s="22">
        <f>'CPI&amp;Int'!H149/100</f>
        <v>0.12313</v>
      </c>
      <c r="D142" s="26">
        <f t="shared" si="2"/>
        <v>5471.15842</v>
      </c>
      <c r="E142" s="26">
        <f>Wages!G117</f>
        <v>11591</v>
      </c>
      <c r="F142" s="24">
        <f t="shared" si="3"/>
        <v>0.47201780864463805</v>
      </c>
    </row>
    <row r="143" spans="1:6" ht="12.75">
      <c r="A143" s="1">
        <v>32142</v>
      </c>
      <c r="B143" s="26">
        <f>Price!C144</f>
        <v>44355</v>
      </c>
      <c r="C143" s="22">
        <f>'CPI&amp;Int'!H150/100</f>
        <v>0.13438</v>
      </c>
      <c r="D143" s="26">
        <f t="shared" si="2"/>
        <v>5960.4249</v>
      </c>
      <c r="E143" s="26">
        <f>Wages!G118</f>
        <v>11757</v>
      </c>
      <c r="F143" s="24">
        <f t="shared" si="3"/>
        <v>0.5069681806583312</v>
      </c>
    </row>
    <row r="144" spans="1:6" ht="12.75">
      <c r="A144" s="1">
        <v>32233</v>
      </c>
      <c r="B144" s="26">
        <f>Price!C145</f>
        <v>45091</v>
      </c>
      <c r="C144" s="22">
        <f>'CPI&amp;Int'!H151/100</f>
        <v>0.13375</v>
      </c>
      <c r="D144" s="26">
        <f t="shared" si="2"/>
        <v>6030.92125</v>
      </c>
      <c r="E144" s="26">
        <f>Wages!G119</f>
        <v>12002</v>
      </c>
      <c r="F144" s="24">
        <f t="shared" si="3"/>
        <v>0.5024930219963339</v>
      </c>
    </row>
    <row r="145" spans="1:6" ht="12.75">
      <c r="A145" s="1">
        <v>32324</v>
      </c>
      <c r="B145" s="26">
        <f>Price!C146</f>
        <v>48932</v>
      </c>
      <c r="C145" s="22">
        <f>'CPI&amp;Int'!H152/100</f>
        <v>0.144375</v>
      </c>
      <c r="D145" s="26">
        <f t="shared" si="2"/>
        <v>7064.5575</v>
      </c>
      <c r="E145" s="26">
        <f>Wages!G120</f>
        <v>12225</v>
      </c>
      <c r="F145" s="24">
        <f t="shared" si="3"/>
        <v>0.5778779141104294</v>
      </c>
    </row>
    <row r="146" spans="1:6" ht="12.75">
      <c r="A146" s="1">
        <v>32416</v>
      </c>
      <c r="B146" s="26">
        <f>Price!C147</f>
        <v>54352</v>
      </c>
      <c r="C146" s="22">
        <f>'CPI&amp;Int'!H153/100</f>
        <v>0.150625</v>
      </c>
      <c r="D146" s="26">
        <f t="shared" si="2"/>
        <v>8186.77</v>
      </c>
      <c r="E146" s="26">
        <f>Wages!G121</f>
        <v>12579</v>
      </c>
      <c r="F146" s="24">
        <f t="shared" si="3"/>
        <v>0.6508283647348756</v>
      </c>
    </row>
    <row r="147" spans="1:6" ht="12.75">
      <c r="A147" s="1">
        <v>32508</v>
      </c>
      <c r="B147" s="26">
        <f>Price!C148</f>
        <v>57245</v>
      </c>
      <c r="C147" s="22">
        <f>'CPI&amp;Int'!H154/100</f>
        <v>0.156094</v>
      </c>
      <c r="D147" s="26">
        <f t="shared" si="2"/>
        <v>8935.60103</v>
      </c>
      <c r="E147" s="26">
        <f>Wages!G122</f>
        <v>12871</v>
      </c>
      <c r="F147" s="24">
        <f t="shared" si="3"/>
        <v>0.6942429515966125</v>
      </c>
    </row>
    <row r="148" spans="1:6" ht="12.75">
      <c r="A148" s="1">
        <v>32598</v>
      </c>
      <c r="B148" s="26">
        <f>Price!C149</f>
        <v>59534</v>
      </c>
      <c r="C148" s="22">
        <f>'CPI&amp;Int'!H155/100</f>
        <v>0.154844</v>
      </c>
      <c r="D148" s="26">
        <f t="shared" si="2"/>
        <v>9218.482696000001</v>
      </c>
      <c r="E148" s="26">
        <f>Wages!G123</f>
        <v>13044</v>
      </c>
      <c r="F148" s="24">
        <f t="shared" si="3"/>
        <v>0.706722071143821</v>
      </c>
    </row>
    <row r="149" spans="1:6" ht="12.75">
      <c r="A149" s="1">
        <v>32689</v>
      </c>
      <c r="B149" s="26">
        <f>Price!C150</f>
        <v>62244</v>
      </c>
      <c r="C149" s="22">
        <f>'CPI&amp;Int'!H156/100</f>
        <v>0.154063</v>
      </c>
      <c r="D149" s="26">
        <f t="shared" si="2"/>
        <v>9589.497372</v>
      </c>
      <c r="E149" s="26">
        <f>Wages!G124</f>
        <v>13339</v>
      </c>
      <c r="F149" s="24">
        <f t="shared" si="3"/>
        <v>0.7189067675238023</v>
      </c>
    </row>
    <row r="150" spans="1:6" ht="12.75">
      <c r="A150" s="1">
        <v>32781</v>
      </c>
      <c r="B150" s="26">
        <f>Price!C151</f>
        <v>62782</v>
      </c>
      <c r="C150" s="22">
        <f>'CPI&amp;Int'!H157/100</f>
        <v>0.154688</v>
      </c>
      <c r="D150" s="26">
        <f t="shared" si="2"/>
        <v>9711.622016</v>
      </c>
      <c r="E150" s="26">
        <f>Wages!G125</f>
        <v>13682</v>
      </c>
      <c r="F150" s="24">
        <f t="shared" si="3"/>
        <v>0.7098101166496126</v>
      </c>
    </row>
    <row r="151" spans="1:6" ht="12.75">
      <c r="A151" s="1">
        <v>32873</v>
      </c>
      <c r="B151" s="26">
        <f>Price!C152</f>
        <v>61495</v>
      </c>
      <c r="C151" s="22">
        <f>'CPI&amp;Int'!H158/100</f>
        <v>0.146875</v>
      </c>
      <c r="D151" s="26">
        <f t="shared" si="2"/>
        <v>9032.078125</v>
      </c>
      <c r="E151" s="26">
        <f>Wages!G126</f>
        <v>14064</v>
      </c>
      <c r="F151" s="24">
        <f t="shared" si="3"/>
        <v>0.6422126084328783</v>
      </c>
    </row>
    <row r="152" spans="1:6" ht="12.75">
      <c r="A152" s="1">
        <v>32963</v>
      </c>
      <c r="B152" s="26">
        <f>Price!C153</f>
        <v>59587</v>
      </c>
      <c r="C152" s="22">
        <f>'CPI&amp;Int'!H159/100</f>
        <v>0.132188</v>
      </c>
      <c r="D152" s="26">
        <f t="shared" si="2"/>
        <v>7876.686356</v>
      </c>
      <c r="E152" s="26">
        <f>Wages!G127</f>
        <v>14530</v>
      </c>
      <c r="F152" s="24">
        <f t="shared" si="3"/>
        <v>0.542098166276669</v>
      </c>
    </row>
    <row r="153" spans="1:6" ht="12.75">
      <c r="A153" s="1">
        <v>33054</v>
      </c>
      <c r="B153" s="26">
        <f>Price!C154</f>
        <v>58982</v>
      </c>
      <c r="C153" s="22">
        <f>'CPI&amp;Int'!H160/100</f>
        <v>0.120313</v>
      </c>
      <c r="D153" s="26">
        <f t="shared" si="2"/>
        <v>7096.301366000001</v>
      </c>
      <c r="E153" s="26">
        <f>Wages!G128</f>
        <v>14801</v>
      </c>
      <c r="F153" s="24">
        <f t="shared" si="3"/>
        <v>0.4794474269306128</v>
      </c>
    </row>
    <row r="154" spans="1:6" ht="12.75">
      <c r="A154" s="1">
        <v>33146</v>
      </c>
      <c r="B154" s="26">
        <f>Price!C155</f>
        <v>57245</v>
      </c>
      <c r="C154" s="22">
        <f>'CPI&amp;Int'!H161/100</f>
        <v>0.11125</v>
      </c>
      <c r="D154" s="26">
        <f t="shared" si="2"/>
        <v>6368.50625</v>
      </c>
      <c r="E154" s="26">
        <f>Wages!G129</f>
        <v>14968</v>
      </c>
      <c r="F154" s="24">
        <f t="shared" si="3"/>
        <v>0.42547476282736507</v>
      </c>
    </row>
    <row r="155" spans="1:6" ht="12.75">
      <c r="A155" s="1">
        <v>33238</v>
      </c>
      <c r="B155" s="26">
        <f>Price!C156</f>
        <v>54919</v>
      </c>
      <c r="C155" s="22">
        <f>'CPI&amp;Int'!H162/100</f>
        <v>0.1192</v>
      </c>
      <c r="D155" s="26">
        <f t="shared" si="2"/>
        <v>6546.3448</v>
      </c>
      <c r="E155" s="26">
        <f>Wages!G130</f>
        <v>15141</v>
      </c>
      <c r="F155" s="24">
        <f t="shared" si="3"/>
        <v>0.43235881381678887</v>
      </c>
    </row>
    <row r="156" spans="1:6" ht="12.75">
      <c r="A156" s="1">
        <v>33328</v>
      </c>
      <c r="B156" s="26">
        <f>Price!C157</f>
        <v>54547</v>
      </c>
      <c r="C156" s="22">
        <f>'CPI&amp;Int'!H163/100</f>
        <v>0.10980000000000001</v>
      </c>
      <c r="D156" s="26">
        <f t="shared" si="2"/>
        <v>5989.2606000000005</v>
      </c>
      <c r="E156" s="26">
        <f>Wages!G131</f>
        <v>15514</v>
      </c>
      <c r="F156" s="24">
        <f t="shared" si="3"/>
        <v>0.38605521464483694</v>
      </c>
    </row>
    <row r="157" spans="1:6" ht="12.75">
      <c r="A157" s="1">
        <v>33419</v>
      </c>
      <c r="B157" s="26">
        <f>Price!C158</f>
        <v>55418</v>
      </c>
      <c r="C157" s="22">
        <f>'CPI&amp;Int'!H164/100</f>
        <v>0.10640000000000001</v>
      </c>
      <c r="D157" s="26">
        <f t="shared" si="2"/>
        <v>5896.475200000001</v>
      </c>
      <c r="E157" s="26">
        <f>Wages!G132</f>
        <v>15679</v>
      </c>
      <c r="F157" s="24">
        <f t="shared" si="3"/>
        <v>0.37607469864149506</v>
      </c>
    </row>
    <row r="158" spans="1:6" ht="12.75">
      <c r="A158" s="1">
        <v>33511</v>
      </c>
      <c r="B158" s="26">
        <f>Price!C159</f>
        <v>54903</v>
      </c>
      <c r="C158" s="22">
        <f>'CPI&amp;Int'!H165/100</f>
        <v>0.0993</v>
      </c>
      <c r="D158" s="26">
        <f t="shared" si="2"/>
        <v>5451.8679</v>
      </c>
      <c r="E158" s="26">
        <f>Wages!G133</f>
        <v>16150</v>
      </c>
      <c r="F158" s="24">
        <f t="shared" si="3"/>
        <v>0.337576959752322</v>
      </c>
    </row>
    <row r="159" spans="1:6" ht="12.75">
      <c r="A159" s="1">
        <v>33603</v>
      </c>
      <c r="B159" s="26">
        <f>Price!C160</f>
        <v>53635</v>
      </c>
      <c r="C159" s="22">
        <f>'CPI&amp;Int'!H166/100</f>
        <v>0.1038</v>
      </c>
      <c r="D159" s="26">
        <f t="shared" si="2"/>
        <v>5567.313</v>
      </c>
      <c r="E159" s="26">
        <f>Wages!G134</f>
        <v>16531</v>
      </c>
      <c r="F159" s="24">
        <f t="shared" si="3"/>
        <v>0.33678017058859117</v>
      </c>
    </row>
    <row r="160" spans="1:6" ht="12.75">
      <c r="A160" s="1">
        <v>33694</v>
      </c>
      <c r="B160" s="26">
        <f>Price!C161</f>
        <v>52187</v>
      </c>
      <c r="C160" s="22">
        <f>'CPI&amp;Int'!H167/100</f>
        <v>0.10460000000000001</v>
      </c>
      <c r="D160" s="26">
        <f t="shared" si="2"/>
        <v>5458.760200000001</v>
      </c>
      <c r="E160" s="26">
        <f>Wages!G135</f>
        <v>16796</v>
      </c>
      <c r="F160" s="24">
        <f t="shared" si="3"/>
        <v>0.32500358418671116</v>
      </c>
    </row>
    <row r="161" spans="1:6" ht="12.75">
      <c r="A161" s="1">
        <v>33785</v>
      </c>
      <c r="B161" s="26">
        <f>Price!C162</f>
        <v>52663</v>
      </c>
      <c r="C161" s="22">
        <f>'CPI&amp;Int'!H168/100</f>
        <v>0.0947</v>
      </c>
      <c r="D161" s="26">
        <f t="shared" si="2"/>
        <v>4987.1861</v>
      </c>
      <c r="E161" s="26">
        <f>Wages!G136</f>
        <v>16608</v>
      </c>
      <c r="F161" s="24">
        <f t="shared" si="3"/>
        <v>0.30028818039499033</v>
      </c>
    </row>
    <row r="162" spans="1:6" ht="12.75">
      <c r="A162" s="1">
        <v>33877</v>
      </c>
      <c r="B162" s="26">
        <f>Price!C163</f>
        <v>52243</v>
      </c>
      <c r="C162" s="22">
        <f>'CPI&amp;Int'!H169/100</f>
        <v>0.0825</v>
      </c>
      <c r="D162" s="26">
        <f t="shared" si="2"/>
        <v>4310.047500000001</v>
      </c>
      <c r="E162" s="26">
        <f>Wages!G137</f>
        <v>16664</v>
      </c>
      <c r="F162" s="24">
        <f t="shared" si="3"/>
        <v>0.2586442330772924</v>
      </c>
    </row>
    <row r="163" spans="1:6" ht="12.75">
      <c r="A163" s="1">
        <v>33969</v>
      </c>
      <c r="B163" s="26">
        <f>Price!C164</f>
        <v>50168</v>
      </c>
      <c r="C163" s="22">
        <f>'CPI&amp;Int'!H170/100</f>
        <v>0.0688</v>
      </c>
      <c r="D163" s="26">
        <f t="shared" si="2"/>
        <v>3451.5584</v>
      </c>
      <c r="E163" s="26">
        <f>Wages!G138</f>
        <v>16882</v>
      </c>
      <c r="F163" s="24">
        <f t="shared" si="3"/>
        <v>0.2044519843620424</v>
      </c>
    </row>
    <row r="164" spans="1:6" ht="12.75">
      <c r="A164" s="1">
        <v>34059</v>
      </c>
      <c r="B164" s="26">
        <f>Price!C165</f>
        <v>50128</v>
      </c>
      <c r="C164" s="22">
        <f>'CPI&amp;Int'!H171/100</f>
        <v>0.061</v>
      </c>
      <c r="D164" s="26">
        <f t="shared" si="2"/>
        <v>3057.808</v>
      </c>
      <c r="E164" s="26">
        <f>Wages!G139</f>
        <v>16721</v>
      </c>
      <c r="F164" s="24">
        <f t="shared" si="3"/>
        <v>0.18287231624902817</v>
      </c>
    </row>
    <row r="165" spans="1:6" ht="12.75">
      <c r="A165" s="1">
        <v>34150</v>
      </c>
      <c r="B165" s="26">
        <f>Price!C166</f>
        <v>51918</v>
      </c>
      <c r="C165" s="22">
        <f>'CPI&amp;Int'!H172/100</f>
        <v>0.0616</v>
      </c>
      <c r="D165" s="26">
        <f t="shared" si="2"/>
        <v>3198.1488</v>
      </c>
      <c r="E165" s="26">
        <f>Wages!G140</f>
        <v>17080</v>
      </c>
      <c r="F165" s="24">
        <f t="shared" si="3"/>
        <v>0.18724524590163935</v>
      </c>
    </row>
    <row r="166" spans="1:6" ht="12.75">
      <c r="A166" s="1">
        <v>34242</v>
      </c>
      <c r="B166" s="26">
        <f>Price!C167</f>
        <v>51746</v>
      </c>
      <c r="C166" s="22">
        <f>'CPI&amp;Int'!H173/100</f>
        <v>0.0588</v>
      </c>
      <c r="D166" s="26">
        <f t="shared" si="2"/>
        <v>3042.6648</v>
      </c>
      <c r="E166" s="26">
        <f>Wages!G141</f>
        <v>17282</v>
      </c>
      <c r="F166" s="24">
        <f t="shared" si="3"/>
        <v>0.17605976160166648</v>
      </c>
    </row>
    <row r="167" spans="1:6" ht="12.75">
      <c r="A167" s="1">
        <v>34334</v>
      </c>
      <c r="B167" s="26">
        <f>Price!C168</f>
        <v>51050</v>
      </c>
      <c r="C167" s="22">
        <f>'CPI&amp;Int'!H174/100</f>
        <v>0.052199999999999996</v>
      </c>
      <c r="D167" s="26">
        <f t="shared" si="2"/>
        <v>2664.81</v>
      </c>
      <c r="E167" s="26">
        <f>Wages!G142</f>
        <v>17427</v>
      </c>
      <c r="F167" s="24">
        <f t="shared" si="3"/>
        <v>0.1529127216388363</v>
      </c>
    </row>
    <row r="168" spans="1:6" ht="12.75">
      <c r="A168" s="1">
        <v>34424</v>
      </c>
      <c r="B168" s="26">
        <f>Price!C169</f>
        <v>51327</v>
      </c>
      <c r="C168" s="22">
        <f>'CPI&amp;Int'!H175/100</f>
        <v>0.0642</v>
      </c>
      <c r="D168" s="26">
        <f t="shared" si="2"/>
        <v>3295.1933999999997</v>
      </c>
      <c r="E168" s="26">
        <f>Wages!G143</f>
        <v>17591</v>
      </c>
      <c r="F168" s="24">
        <f t="shared" si="3"/>
        <v>0.18732268773804783</v>
      </c>
    </row>
    <row r="169" spans="1:6" ht="12.75">
      <c r="A169" s="1">
        <v>34515</v>
      </c>
      <c r="B169" s="26">
        <f>Price!C170</f>
        <v>51362</v>
      </c>
      <c r="C169" s="22">
        <f>'CPI&amp;Int'!H176/100</f>
        <v>0.0721</v>
      </c>
      <c r="D169" s="26">
        <f t="shared" si="2"/>
        <v>3703.2001999999998</v>
      </c>
      <c r="E169" s="26">
        <f>Wages!G144</f>
        <v>17506</v>
      </c>
      <c r="F169" s="24">
        <f t="shared" si="3"/>
        <v>0.2115389123729007</v>
      </c>
    </row>
    <row r="170" spans="1:6" ht="12.75">
      <c r="A170" s="1">
        <v>34607</v>
      </c>
      <c r="B170" s="26">
        <f>Price!C171</f>
        <v>51731</v>
      </c>
      <c r="C170" s="22">
        <f>'CPI&amp;Int'!H177/100</f>
        <v>0.0828</v>
      </c>
      <c r="D170" s="26">
        <f t="shared" si="2"/>
        <v>4283.3268</v>
      </c>
      <c r="E170" s="26">
        <f>Wages!G145</f>
        <v>17812</v>
      </c>
      <c r="F170" s="24">
        <f t="shared" si="3"/>
        <v>0.2404742196272176</v>
      </c>
    </row>
    <row r="171" spans="1:6" ht="12.75">
      <c r="A171" s="1">
        <v>34699</v>
      </c>
      <c r="B171" s="26">
        <f>Price!C172</f>
        <v>52114</v>
      </c>
      <c r="C171" s="22">
        <f>'CPI&amp;Int'!H178/100</f>
        <v>0.085</v>
      </c>
      <c r="D171" s="26">
        <f t="shared" si="2"/>
        <v>4429.6900000000005</v>
      </c>
      <c r="E171" s="26">
        <f>Wages!G146</f>
        <v>17958</v>
      </c>
      <c r="F171" s="24">
        <f t="shared" si="3"/>
        <v>0.24666945094108478</v>
      </c>
    </row>
    <row r="172" spans="1:6" ht="12.75">
      <c r="A172" s="1">
        <v>34789</v>
      </c>
      <c r="B172" s="26">
        <f>Price!C173</f>
        <v>51084</v>
      </c>
      <c r="C172" s="22">
        <f>'CPI&amp;Int'!H179/100</f>
        <v>0.08145</v>
      </c>
      <c r="D172" s="26">
        <f t="shared" si="2"/>
        <v>4160.7918</v>
      </c>
      <c r="E172" s="26">
        <f>Wages!G147</f>
        <v>17979</v>
      </c>
      <c r="F172" s="24">
        <f t="shared" si="3"/>
        <v>0.23142509594526947</v>
      </c>
    </row>
    <row r="173" spans="1:6" ht="12.75">
      <c r="A173" s="1">
        <v>34880</v>
      </c>
      <c r="B173" s="26">
        <f>Price!C174</f>
        <v>51633</v>
      </c>
      <c r="C173" s="22">
        <f>'CPI&amp;Int'!H180/100</f>
        <v>0.0784</v>
      </c>
      <c r="D173" s="26">
        <f t="shared" si="2"/>
        <v>4048.0272</v>
      </c>
      <c r="E173" s="26">
        <f>Wages!G148</f>
        <v>18205</v>
      </c>
      <c r="F173" s="24">
        <f t="shared" si="3"/>
        <v>0.2223579895633068</v>
      </c>
    </row>
    <row r="174" spans="1:6" ht="12.75">
      <c r="A174" s="1">
        <v>34972</v>
      </c>
      <c r="B174" s="26">
        <f>Price!C175</f>
        <v>51334</v>
      </c>
      <c r="C174" s="22">
        <f>'CPI&amp;Int'!H181/100</f>
        <v>0.0701</v>
      </c>
      <c r="D174" s="26">
        <f t="shared" si="2"/>
        <v>3598.5134</v>
      </c>
      <c r="E174" s="26">
        <f>Wages!G149</f>
        <v>18229</v>
      </c>
      <c r="F174" s="24">
        <f t="shared" si="3"/>
        <v>0.1974059685117121</v>
      </c>
    </row>
    <row r="175" spans="1:6" ht="12.75">
      <c r="A175" s="1">
        <v>35064</v>
      </c>
      <c r="B175" s="26">
        <f>Price!C176</f>
        <v>50930</v>
      </c>
      <c r="C175" s="22">
        <f>'CPI&amp;Int'!H182/100</f>
        <v>0.0637</v>
      </c>
      <c r="D175" s="26">
        <f t="shared" si="2"/>
        <v>3244.2410000000004</v>
      </c>
      <c r="E175" s="26">
        <f>Wages!G150</f>
        <v>18305</v>
      </c>
      <c r="F175" s="24">
        <f t="shared" si="3"/>
        <v>0.17723250478011474</v>
      </c>
    </row>
    <row r="176" spans="1:6" ht="12.75">
      <c r="A176" s="1">
        <v>35155</v>
      </c>
      <c r="B176" s="26">
        <f>Price!C177</f>
        <v>51367</v>
      </c>
      <c r="C176" s="22">
        <f>'CPI&amp;Int'!H183/100</f>
        <v>0.0699</v>
      </c>
      <c r="D176" s="26">
        <f t="shared" si="2"/>
        <v>3590.5533</v>
      </c>
      <c r="E176" s="26">
        <f>Wages!G151</f>
        <v>18199</v>
      </c>
      <c r="F176" s="24">
        <f t="shared" si="3"/>
        <v>0.19729398868069675</v>
      </c>
    </row>
    <row r="177" spans="1:6" ht="12.75">
      <c r="A177" s="1">
        <v>35246</v>
      </c>
      <c r="B177" s="26">
        <f>Price!C178</f>
        <v>53032</v>
      </c>
      <c r="C177" s="22">
        <f>'CPI&amp;Int'!H184/100</f>
        <v>0.0664</v>
      </c>
      <c r="D177" s="26">
        <f t="shared" si="2"/>
        <v>3521.3248</v>
      </c>
      <c r="E177" s="26">
        <f>Wages!G152</f>
        <v>18545</v>
      </c>
      <c r="F177" s="24">
        <f t="shared" si="3"/>
        <v>0.18988001078457806</v>
      </c>
    </row>
    <row r="178" spans="1:6" ht="12.75">
      <c r="A178" s="1">
        <v>35338</v>
      </c>
      <c r="B178" s="26">
        <f>Price!C179</f>
        <v>54008</v>
      </c>
      <c r="C178" s="22">
        <f>'CPI&amp;Int'!H185/100</f>
        <v>0.0663</v>
      </c>
      <c r="D178" s="26">
        <f t="shared" si="2"/>
        <v>3580.7304</v>
      </c>
      <c r="E178" s="26">
        <f>Wages!G153</f>
        <v>18830</v>
      </c>
      <c r="F178" s="24">
        <f t="shared" si="3"/>
        <v>0.19016093467870418</v>
      </c>
    </row>
    <row r="179" spans="1:6" ht="12.75">
      <c r="A179" s="1">
        <v>35430</v>
      </c>
      <c r="B179" s="26">
        <f>Price!C180</f>
        <v>55169</v>
      </c>
      <c r="C179" s="22">
        <f>'CPI&amp;Int'!H186/100</f>
        <v>0.0717</v>
      </c>
      <c r="D179" s="26">
        <f t="shared" si="2"/>
        <v>3955.6173</v>
      </c>
      <c r="E179" s="26">
        <f>Wages!G154</f>
        <v>18743</v>
      </c>
      <c r="F179" s="24">
        <f t="shared" si="3"/>
        <v>0.21104504615056288</v>
      </c>
    </row>
    <row r="180" spans="1:6" ht="12.75">
      <c r="A180" s="1">
        <v>35520</v>
      </c>
      <c r="B180" s="26">
        <f>Price!C181</f>
        <v>55810</v>
      </c>
      <c r="C180" s="22">
        <f>'CPI&amp;Int'!H187/100</f>
        <v>0.07255</v>
      </c>
      <c r="D180" s="26">
        <f t="shared" si="2"/>
        <v>4049.0155</v>
      </c>
      <c r="E180" s="26">
        <f>Wages!G155</f>
        <v>18838</v>
      </c>
      <c r="F180" s="24">
        <f t="shared" si="3"/>
        <v>0.21493871430088118</v>
      </c>
    </row>
    <row r="181" spans="1:6" ht="12.75">
      <c r="A181" s="1">
        <v>35611</v>
      </c>
      <c r="B181" s="26">
        <f>Price!C182</f>
        <v>58403</v>
      </c>
      <c r="C181" s="22">
        <f>'CPI&amp;Int'!H188/100</f>
        <v>0.07325</v>
      </c>
      <c r="D181" s="26">
        <f t="shared" si="2"/>
        <v>4278.0197499999995</v>
      </c>
      <c r="E181" s="26">
        <f>Wages!G156</f>
        <v>19091</v>
      </c>
      <c r="F181" s="24">
        <f t="shared" si="3"/>
        <v>0.22408568173484886</v>
      </c>
    </row>
    <row r="182" spans="1:6" ht="12.75">
      <c r="A182" s="1">
        <v>35703</v>
      </c>
      <c r="B182" s="26">
        <f>Price!C183</f>
        <v>60754</v>
      </c>
      <c r="C182" s="22">
        <f>'CPI&amp;Int'!H189/100</f>
        <v>0.07264999999999999</v>
      </c>
      <c r="D182" s="26">
        <f t="shared" si="2"/>
        <v>4413.7780999999995</v>
      </c>
      <c r="E182" s="26">
        <f>Wages!G157</f>
        <v>19461</v>
      </c>
      <c r="F182" s="24">
        <f t="shared" si="3"/>
        <v>0.2268011972663275</v>
      </c>
    </row>
    <row r="183" spans="1:6" ht="12.75">
      <c r="A183" s="1">
        <v>35795</v>
      </c>
      <c r="B183" s="26">
        <f>Price!C184</f>
        <v>61830</v>
      </c>
      <c r="C183" s="22">
        <f>'CPI&amp;Int'!H190/100</f>
        <v>0.0725</v>
      </c>
      <c r="D183" s="26">
        <f t="shared" si="2"/>
        <v>4482.674999999999</v>
      </c>
      <c r="E183" s="26">
        <f>Wages!G158</f>
        <v>19920</v>
      </c>
      <c r="F183" s="24">
        <f t="shared" si="3"/>
        <v>0.22503388554216863</v>
      </c>
    </row>
    <row r="184" spans="1:6" ht="12.75">
      <c r="A184" s="1">
        <v>35885</v>
      </c>
      <c r="B184" s="26">
        <f>Price!C185</f>
        <v>62903</v>
      </c>
      <c r="C184" s="22">
        <f>'CPI&amp;Int'!H191/100</f>
        <v>0.0717</v>
      </c>
      <c r="D184" s="26">
        <f t="shared" si="2"/>
        <v>4510.1451</v>
      </c>
      <c r="E184" s="26">
        <f>Wages!G159</f>
        <v>20292</v>
      </c>
      <c r="F184" s="24">
        <f t="shared" si="3"/>
        <v>0.22226222649319927</v>
      </c>
    </row>
    <row r="185" spans="1:6" ht="12.75">
      <c r="A185" s="1">
        <v>35976</v>
      </c>
      <c r="B185" s="26">
        <f>Price!C186</f>
        <v>65221</v>
      </c>
      <c r="C185" s="22">
        <f>'CPI&amp;Int'!H192/100</f>
        <v>0.0757</v>
      </c>
      <c r="D185" s="26">
        <f t="shared" si="2"/>
        <v>4937.2297</v>
      </c>
      <c r="E185" s="26">
        <f>Wages!G160</f>
        <v>20620</v>
      </c>
      <c r="F185" s="24">
        <f t="shared" si="3"/>
        <v>0.239438879728419</v>
      </c>
    </row>
    <row r="186" spans="1:6" ht="12.75">
      <c r="A186" s="1">
        <v>36068</v>
      </c>
      <c r="B186" s="26">
        <f>Price!C187</f>
        <v>66366</v>
      </c>
      <c r="C186" s="22">
        <f>'CPI&amp;Int'!H193/100</f>
        <v>0.0639</v>
      </c>
      <c r="D186" s="26">
        <f t="shared" si="2"/>
        <v>4240.7874</v>
      </c>
      <c r="E186" s="26">
        <f>Wages!G161</f>
        <v>20914</v>
      </c>
      <c r="F186" s="24">
        <f t="shared" si="3"/>
        <v>0.20277265946256098</v>
      </c>
    </row>
    <row r="187" spans="1:6" ht="12.75">
      <c r="A187" s="1">
        <v>36160</v>
      </c>
      <c r="B187" s="26">
        <f>Price!C188</f>
        <v>66313</v>
      </c>
      <c r="C187" s="22">
        <f>'CPI&amp;Int'!H194/100</f>
        <v>0.054299999999999994</v>
      </c>
      <c r="D187" s="26">
        <f t="shared" si="2"/>
        <v>3600.7958999999996</v>
      </c>
      <c r="E187" s="26">
        <f>Wages!G162</f>
        <v>21080</v>
      </c>
      <c r="F187" s="24">
        <f t="shared" si="3"/>
        <v>0.17081574478178366</v>
      </c>
    </row>
    <row r="188" spans="1:6" ht="12.75">
      <c r="A188" s="1">
        <v>36250</v>
      </c>
      <c r="B188" s="26">
        <f>Price!C189</f>
        <v>67478</v>
      </c>
      <c r="C188" s="22">
        <f>'CPI&amp;Int'!H195/100</f>
        <v>0.051500000000000004</v>
      </c>
      <c r="D188" s="26">
        <f t="shared" si="2"/>
        <v>3475.117</v>
      </c>
      <c r="E188" s="26">
        <f>Wages!G163</f>
        <v>21526</v>
      </c>
      <c r="F188" s="24">
        <f t="shared" si="3"/>
        <v>0.16143812134163338</v>
      </c>
    </row>
    <row r="189" spans="1:6" ht="12.75">
      <c r="A189" s="1">
        <v>36341</v>
      </c>
      <c r="B189" s="26">
        <f>Price!C190</f>
        <v>70010</v>
      </c>
      <c r="C189" s="22">
        <f>'CPI&amp;Int'!H196/100</f>
        <v>0.0587</v>
      </c>
      <c r="D189" s="26">
        <f t="shared" si="2"/>
        <v>4109.587</v>
      </c>
      <c r="E189" s="26">
        <f>Wages!G164</f>
        <v>21523</v>
      </c>
      <c r="F189" s="24">
        <f t="shared" si="3"/>
        <v>0.19093932072666453</v>
      </c>
    </row>
    <row r="190" spans="1:6" ht="12.75">
      <c r="A190" s="1">
        <v>36433</v>
      </c>
      <c r="B190" s="26">
        <f>Price!C191</f>
        <v>72362</v>
      </c>
      <c r="C190" s="22">
        <f>'CPI&amp;Int'!H197/100</f>
        <v>0.0668</v>
      </c>
      <c r="D190" s="26">
        <f t="shared" si="2"/>
        <v>4833.7816</v>
      </c>
      <c r="E190" s="26">
        <f>Wages!G165</f>
        <v>21637</v>
      </c>
      <c r="F190" s="24">
        <f t="shared" si="3"/>
        <v>0.22340350325830755</v>
      </c>
    </row>
    <row r="191" spans="1:6" ht="12.75">
      <c r="A191" s="1">
        <v>36525</v>
      </c>
      <c r="B191" s="26">
        <f>Price!C192</f>
        <v>74638</v>
      </c>
      <c r="C191" s="22">
        <f>'CPI&amp;Int'!H198/100</f>
        <v>0.068395</v>
      </c>
      <c r="D191" s="26">
        <f t="shared" si="2"/>
        <v>5104.86601</v>
      </c>
      <c r="E191" s="26">
        <f>Wages!G166</f>
        <v>21994</v>
      </c>
      <c r="F191" s="24">
        <f t="shared" si="3"/>
        <v>0.23210266481767752</v>
      </c>
    </row>
    <row r="192" spans="1:6" ht="12.75">
      <c r="A192" s="1">
        <v>36616</v>
      </c>
      <c r="B192" s="26">
        <f>Price!C193</f>
        <v>77698</v>
      </c>
      <c r="C192" s="22">
        <f>'CPI&amp;Int'!H199/100</f>
        <v>0.06895</v>
      </c>
      <c r="D192" s="26">
        <f t="shared" si="2"/>
        <v>5357.2771</v>
      </c>
      <c r="E192" s="26">
        <f>Wages!G167</f>
        <v>22393</v>
      </c>
      <c r="F192" s="24">
        <f t="shared" si="3"/>
        <v>0.23923891841200376</v>
      </c>
    </row>
    <row r="193" spans="1:6" ht="12.75">
      <c r="A193" s="1">
        <v>36707</v>
      </c>
      <c r="B193" s="26">
        <f>Price!C194</f>
        <v>81202</v>
      </c>
      <c r="C193" s="22">
        <f>'CPI&amp;Int'!H200/100</f>
        <v>0.06535</v>
      </c>
      <c r="D193" s="26">
        <f t="shared" si="2"/>
        <v>5306.550700000001</v>
      </c>
      <c r="E193" s="26">
        <f>Wages!G168</f>
        <v>22630</v>
      </c>
      <c r="F193" s="24">
        <f t="shared" si="3"/>
        <v>0.23449185594343794</v>
      </c>
    </row>
    <row r="194" spans="1:6" ht="12.75">
      <c r="A194" s="1">
        <v>36799</v>
      </c>
      <c r="B194" s="26">
        <f>Price!C195</f>
        <v>80935</v>
      </c>
      <c r="C194" s="22">
        <f>'CPI&amp;Int'!H201/100</f>
        <v>0.06295</v>
      </c>
      <c r="D194" s="26">
        <f t="shared" si="2"/>
        <v>5094.85825</v>
      </c>
      <c r="E194" s="26">
        <f>Wages!G169</f>
        <v>23098</v>
      </c>
      <c r="F194" s="24">
        <f t="shared" si="3"/>
        <v>0.22057573166507924</v>
      </c>
    </row>
    <row r="195" spans="1:6" ht="12.75">
      <c r="A195" s="1">
        <v>36891</v>
      </c>
      <c r="B195" s="26">
        <f>Price!C196</f>
        <v>81628</v>
      </c>
      <c r="C195" s="22">
        <f>'CPI&amp;Int'!H202/100</f>
        <v>0.056749999999999995</v>
      </c>
      <c r="D195" s="26">
        <f t="shared" si="2"/>
        <v>4632.388999999999</v>
      </c>
      <c r="E195" s="26">
        <f>Wages!G170</f>
        <v>23606</v>
      </c>
      <c r="F195" s="24">
        <f t="shared" si="3"/>
        <v>0.19623777853088195</v>
      </c>
    </row>
    <row r="196" spans="1:6" ht="12.75">
      <c r="A196" s="1">
        <v>36981</v>
      </c>
      <c r="B196" s="26">
        <f>Price!C197</f>
        <v>83976</v>
      </c>
      <c r="C196" s="22">
        <f>'CPI&amp;Int'!H203/100</f>
        <v>0.05205</v>
      </c>
      <c r="D196" s="26">
        <f aca="true" t="shared" si="4" ref="D196:D227">C196*B196</f>
        <v>4370.9508</v>
      </c>
      <c r="E196" s="26">
        <f>Wages!G171</f>
        <v>24007</v>
      </c>
      <c r="F196" s="24">
        <f aca="true" t="shared" si="5" ref="F196:F227">D196/E196</f>
        <v>0.18206984629483067</v>
      </c>
    </row>
    <row r="197" spans="1:6" ht="12.75">
      <c r="A197" s="1">
        <v>37072</v>
      </c>
      <c r="B197" s="26">
        <f>Price!C198</f>
        <v>87638</v>
      </c>
      <c r="C197" s="22">
        <f>'CPI&amp;Int'!H204/100</f>
        <v>0.059210000000000006</v>
      </c>
      <c r="D197" s="26">
        <f t="shared" si="4"/>
        <v>5189.045980000001</v>
      </c>
      <c r="E197" s="26">
        <f>Wages!G172</f>
        <v>23817</v>
      </c>
      <c r="F197" s="24">
        <f t="shared" si="5"/>
        <v>0.21787151950287614</v>
      </c>
    </row>
    <row r="198" spans="1:6" ht="12.75">
      <c r="A198" s="1">
        <v>37164</v>
      </c>
      <c r="B198" s="26">
        <f>Price!C199</f>
        <v>91049</v>
      </c>
      <c r="C198" s="22">
        <f>'CPI&amp;Int'!H205/100</f>
        <v>0.049025</v>
      </c>
      <c r="D198" s="26">
        <f t="shared" si="4"/>
        <v>4463.677225</v>
      </c>
      <c r="E198" s="26">
        <f>Wages!G173</f>
        <v>24078</v>
      </c>
      <c r="F198" s="24">
        <f t="shared" si="5"/>
        <v>0.1853840528698397</v>
      </c>
    </row>
    <row r="199" spans="1:6" ht="12.75">
      <c r="A199" s="1">
        <v>37256</v>
      </c>
      <c r="B199" s="26">
        <f>Price!C200</f>
        <v>92533</v>
      </c>
      <c r="C199" s="22">
        <f>'CPI&amp;Int'!H206/100</f>
        <v>0.05125</v>
      </c>
      <c r="D199" s="26">
        <f t="shared" si="4"/>
        <v>4742.31625</v>
      </c>
      <c r="E199" s="26">
        <f>Wages!G174</f>
        <v>24234</v>
      </c>
      <c r="F199" s="24">
        <f t="shared" si="5"/>
        <v>0.19568854708261121</v>
      </c>
    </row>
    <row r="200" spans="1:6" ht="12.75">
      <c r="A200" s="1">
        <v>37346</v>
      </c>
      <c r="B200" s="26">
        <f>Price!C201</f>
        <v>95356</v>
      </c>
      <c r="C200" s="22">
        <f>'CPI&amp;Int'!H207/100</f>
        <v>0.0537</v>
      </c>
      <c r="D200" s="26">
        <f t="shared" si="4"/>
        <v>5120.6172</v>
      </c>
      <c r="E200" s="26">
        <f>Wages!G175</f>
        <v>24516</v>
      </c>
      <c r="F200" s="24">
        <f t="shared" si="5"/>
        <v>0.20886837983357806</v>
      </c>
    </row>
    <row r="201" spans="1:6" ht="12.75">
      <c r="A201" s="1">
        <v>37437</v>
      </c>
      <c r="B201" s="26">
        <f>Price!C202</f>
        <v>103501</v>
      </c>
      <c r="C201" s="22">
        <f>'CPI&amp;Int'!H208/100</f>
        <v>0.0507</v>
      </c>
      <c r="D201" s="26">
        <f t="shared" si="4"/>
        <v>5247.5007000000005</v>
      </c>
      <c r="E201" s="26">
        <f>Wages!G176</f>
        <v>24488</v>
      </c>
      <c r="F201" s="24">
        <f t="shared" si="5"/>
        <v>0.21428865975171515</v>
      </c>
    </row>
    <row r="202" spans="1:6" ht="12.75">
      <c r="A202" s="1">
        <v>37529</v>
      </c>
      <c r="B202" s="26">
        <f>Price!C203</f>
        <v>110830</v>
      </c>
      <c r="C202" s="22">
        <f>'CPI&amp;Int'!H209/100</f>
        <v>0.04062</v>
      </c>
      <c r="D202" s="26">
        <f t="shared" si="4"/>
        <v>4501.9146</v>
      </c>
      <c r="E202" s="26">
        <f>Wages!G177</f>
        <v>24815</v>
      </c>
      <c r="F202" s="24">
        <f t="shared" si="5"/>
        <v>0.18141908523070724</v>
      </c>
    </row>
    <row r="203" spans="1:6" ht="12.75">
      <c r="A203" s="1">
        <v>37621</v>
      </c>
      <c r="B203" s="26">
        <f>Price!C204</f>
        <v>115940</v>
      </c>
      <c r="C203" s="22">
        <f>'CPI&amp;Int'!H210/100</f>
        <v>0.0412</v>
      </c>
      <c r="D203" s="26">
        <f t="shared" si="4"/>
        <v>4776.728</v>
      </c>
      <c r="E203" s="26">
        <f>Wages!G178</f>
        <v>25017</v>
      </c>
      <c r="F203" s="24">
        <f t="shared" si="5"/>
        <v>0.19093928128872367</v>
      </c>
    </row>
    <row r="204" spans="1:6" ht="12.75">
      <c r="A204" s="1">
        <v>37711</v>
      </c>
      <c r="B204" s="26">
        <f>Price!C205</f>
        <v>119938</v>
      </c>
      <c r="C204" s="22">
        <f>'CPI&amp;Int'!H211/100</f>
        <v>0.036825000000000004</v>
      </c>
      <c r="D204" s="26">
        <f t="shared" si="4"/>
        <v>4416.716850000001</v>
      </c>
      <c r="E204" s="26">
        <f>Wages!G179</f>
        <v>25296</v>
      </c>
      <c r="F204" s="24">
        <f t="shared" si="5"/>
        <v>0.1746013935009488</v>
      </c>
    </row>
    <row r="205" spans="1:6" ht="12.75">
      <c r="A205" s="1">
        <v>37802</v>
      </c>
      <c r="B205" s="26">
        <f>Price!C206</f>
        <v>125382</v>
      </c>
      <c r="C205" s="22">
        <f>'CPI&amp;Int'!H212/100</f>
        <v>0.03614</v>
      </c>
      <c r="D205" s="26">
        <f t="shared" si="4"/>
        <v>4531.30548</v>
      </c>
      <c r="E205" s="26">
        <f>Wages!G180</f>
        <v>25428</v>
      </c>
      <c r="F205" s="24">
        <f t="shared" si="5"/>
        <v>0.1782014110429448</v>
      </c>
    </row>
    <row r="206" spans="1:6" ht="12.75">
      <c r="A206" s="1">
        <v>37894</v>
      </c>
      <c r="B206" s="26">
        <f>Price!C207</f>
        <v>129761</v>
      </c>
      <c r="C206" s="22">
        <f>'CPI&amp;Int'!H213/100</f>
        <v>0.042199999999999994</v>
      </c>
      <c r="D206" s="26">
        <f t="shared" si="4"/>
        <v>5475.914199999999</v>
      </c>
      <c r="E206" s="26">
        <f>Wages!G181</f>
        <v>26126</v>
      </c>
      <c r="F206" s="24">
        <f t="shared" si="5"/>
        <v>0.2095963484651305</v>
      </c>
    </row>
    <row r="207" spans="1:6" ht="12.75">
      <c r="A207" s="1">
        <v>37986</v>
      </c>
      <c r="B207" s="26">
        <f>Price!C208</f>
        <v>133903</v>
      </c>
      <c r="C207" s="22">
        <f>'CPI&amp;Int'!H214/100</f>
        <v>0.046575</v>
      </c>
      <c r="D207" s="26">
        <f t="shared" si="4"/>
        <v>6236.532225</v>
      </c>
      <c r="E207" s="26">
        <f>Wages!G182</f>
        <v>26584</v>
      </c>
      <c r="F207" s="24">
        <f t="shared" si="5"/>
        <v>0.23459720978784232</v>
      </c>
    </row>
    <row r="208" spans="1:6" ht="12.75">
      <c r="A208" s="1">
        <v>38077</v>
      </c>
      <c r="B208" s="26">
        <f>Price!C209</f>
        <v>140225</v>
      </c>
      <c r="C208" s="22">
        <f>'CPI&amp;Int'!H215/100</f>
        <v>0.04841</v>
      </c>
      <c r="D208" s="26">
        <f t="shared" si="4"/>
        <v>6788.29225</v>
      </c>
      <c r="E208" s="26">
        <f>Wages!G183</f>
        <v>26579</v>
      </c>
      <c r="F208" s="24">
        <f t="shared" si="5"/>
        <v>0.25540058881071526</v>
      </c>
    </row>
    <row r="209" spans="1:6" ht="12.75">
      <c r="A209" s="1">
        <v>38168</v>
      </c>
      <c r="B209" s="26">
        <f>Price!C210</f>
        <v>148462</v>
      </c>
      <c r="C209" s="22">
        <f>'CPI&amp;Int'!H216/100</f>
        <v>0.053075000000000004</v>
      </c>
      <c r="D209" s="26">
        <f t="shared" si="4"/>
        <v>7879.620650000001</v>
      </c>
      <c r="E209" s="26">
        <f>Wages!G184</f>
        <v>26628</v>
      </c>
      <c r="F209" s="24">
        <f t="shared" si="5"/>
        <v>0.2959148509088178</v>
      </c>
    </row>
    <row r="210" spans="1:6" ht="12.75">
      <c r="A210" s="1">
        <v>38260</v>
      </c>
      <c r="B210" s="26">
        <f>Price!C211</f>
        <v>153482</v>
      </c>
      <c r="C210" s="22">
        <f>'CPI&amp;Int'!H217/100</f>
        <v>0.050499999999999996</v>
      </c>
      <c r="D210" s="26">
        <f t="shared" si="4"/>
        <v>7750.840999999999</v>
      </c>
      <c r="E210" s="26">
        <f>Wages!G185</f>
        <v>26734</v>
      </c>
      <c r="F210" s="24">
        <f t="shared" si="5"/>
        <v>0.28992447819256373</v>
      </c>
    </row>
    <row r="211" spans="1:6" ht="12.75">
      <c r="A211" s="1">
        <v>38352</v>
      </c>
      <c r="B211" s="26">
        <f>Price!C212</f>
        <v>152464</v>
      </c>
      <c r="C211" s="22">
        <f>'CPI&amp;Int'!H218/100</f>
        <v>0.048375</v>
      </c>
      <c r="D211" s="26">
        <f t="shared" si="4"/>
        <v>7375.446</v>
      </c>
      <c r="E211" s="26">
        <f>Wages!G186</f>
        <v>27195</v>
      </c>
      <c r="F211" s="24">
        <f t="shared" si="5"/>
        <v>0.27120595697738553</v>
      </c>
    </row>
    <row r="212" spans="1:6" ht="12.75">
      <c r="A212" s="1">
        <v>38442</v>
      </c>
      <c r="B212" s="26">
        <f>Price!C213</f>
        <v>152790</v>
      </c>
      <c r="C212" s="22">
        <f>'CPI&amp;Int'!H219/100</f>
        <v>0.05035</v>
      </c>
      <c r="D212" s="26">
        <f t="shared" si="4"/>
        <v>7692.9765</v>
      </c>
      <c r="E212" s="26">
        <f>Wages!G187</f>
        <v>27499</v>
      </c>
      <c r="F212" s="24">
        <f t="shared" si="5"/>
        <v>0.2797547729008327</v>
      </c>
    </row>
    <row r="213" spans="1:6" ht="12.75">
      <c r="A213" s="1">
        <v>38533</v>
      </c>
      <c r="B213" s="26">
        <f>Price!C214</f>
        <v>157494</v>
      </c>
      <c r="C213" s="22">
        <f>'CPI&amp;Int'!H220/100</f>
        <v>0.043551</v>
      </c>
      <c r="D213" s="26">
        <f t="shared" si="4"/>
        <v>6859.021194</v>
      </c>
      <c r="E213" s="26">
        <f>Wages!G188</f>
        <v>27542</v>
      </c>
      <c r="F213" s="24">
        <f t="shared" si="5"/>
        <v>0.2490386026432358</v>
      </c>
    </row>
    <row r="214" spans="1:6" ht="12.75">
      <c r="A214" s="1">
        <v>38625</v>
      </c>
      <c r="B214" s="26">
        <f>Price!C215</f>
        <v>157627</v>
      </c>
      <c r="C214" s="22">
        <f>'CPI&amp;Int'!H221/100</f>
        <v>0.044950000000000004</v>
      </c>
      <c r="D214" s="26">
        <f t="shared" si="4"/>
        <v>7085.3336500000005</v>
      </c>
      <c r="E214" s="26">
        <f>Wages!G189</f>
        <v>27799</v>
      </c>
      <c r="F214" s="24">
        <f t="shared" si="5"/>
        <v>0.25487728515414226</v>
      </c>
    </row>
    <row r="215" spans="1:6" ht="12.75">
      <c r="A215" s="1">
        <v>38717</v>
      </c>
      <c r="B215" s="26">
        <f>Price!C216</f>
        <v>157387</v>
      </c>
      <c r="C215" s="22">
        <f>'CPI&amp;Int'!H222/100</f>
        <v>0.045149999999999996</v>
      </c>
      <c r="D215" s="26">
        <f t="shared" si="4"/>
        <v>7106.023049999999</v>
      </c>
      <c r="E215" s="26">
        <f>Wages!G190</f>
        <v>28404</v>
      </c>
      <c r="F215" s="24">
        <f t="shared" si="5"/>
        <v>0.25017684305027454</v>
      </c>
    </row>
    <row r="216" spans="1:6" ht="12.75">
      <c r="A216" s="1">
        <v>38807</v>
      </c>
      <c r="B216" s="26">
        <f>Price!C217</f>
        <v>160319</v>
      </c>
      <c r="C216" s="22">
        <f>'CPI&amp;Int'!H223/100</f>
        <v>0.048112</v>
      </c>
      <c r="D216" s="26">
        <f t="shared" si="4"/>
        <v>7713.267728000001</v>
      </c>
      <c r="E216" s="26">
        <f>Wages!G191</f>
        <v>28422</v>
      </c>
      <c r="F216" s="24">
        <f t="shared" si="5"/>
        <v>0.271383707269017</v>
      </c>
    </row>
    <row r="217" spans="1:6" ht="12.75">
      <c r="A217" s="1">
        <v>38898</v>
      </c>
      <c r="B217" s="26">
        <f>Price!C218</f>
        <v>165035</v>
      </c>
      <c r="C217" s="22">
        <f>'CPI&amp;Int'!H224/100</f>
        <v>0.05085</v>
      </c>
      <c r="D217" s="26">
        <f t="shared" si="4"/>
        <v>8392.02975</v>
      </c>
      <c r="E217" s="26">
        <f>Wages!G192</f>
        <v>28797</v>
      </c>
      <c r="F217" s="24">
        <f t="shared" si="5"/>
        <v>0.29142027815397437</v>
      </c>
    </row>
    <row r="218" spans="1:6" ht="12.75">
      <c r="A218" s="1">
        <v>38990</v>
      </c>
      <c r="B218" s="26">
        <f>Price!C219</f>
        <v>168460</v>
      </c>
      <c r="C218" s="22">
        <f>'CPI&amp;Int'!H225/100</f>
        <v>0.0519</v>
      </c>
      <c r="D218" s="26">
        <f t="shared" si="4"/>
        <v>8743.074</v>
      </c>
      <c r="E218" s="26">
        <f>Wages!G193</f>
        <v>29035</v>
      </c>
      <c r="F218" s="24">
        <f t="shared" si="5"/>
        <v>0.3011218873773033</v>
      </c>
    </row>
    <row r="219" spans="1:6" ht="12.75">
      <c r="A219" s="1">
        <v>39082</v>
      </c>
      <c r="B219" s="26">
        <f>Price!C220</f>
        <v>172065</v>
      </c>
      <c r="C219" s="22">
        <f>'CPI&amp;Int'!H226/100</f>
        <v>0.054999</v>
      </c>
      <c r="D219" s="26">
        <f t="shared" si="4"/>
        <v>9463.402935</v>
      </c>
      <c r="E219" s="26">
        <f>Wages!G194</f>
        <v>29387</v>
      </c>
      <c r="F219" s="24">
        <f t="shared" si="5"/>
        <v>0.32202684639466433</v>
      </c>
    </row>
    <row r="220" spans="1:6" ht="12.75">
      <c r="A220" s="1">
        <v>39172</v>
      </c>
      <c r="B220" s="26">
        <f>Price!C221</f>
        <v>175554</v>
      </c>
      <c r="C220" s="22">
        <f>'CPI&amp;Int'!H227/100</f>
        <v>0.05745</v>
      </c>
      <c r="D220" s="26">
        <f t="shared" si="4"/>
        <v>10085.5773</v>
      </c>
      <c r="E220" s="26">
        <f>Wages!G195</f>
        <v>29908</v>
      </c>
      <c r="F220" s="24">
        <f t="shared" si="5"/>
        <v>0.33722005149123985</v>
      </c>
    </row>
    <row r="221" spans="1:6" ht="12.75">
      <c r="A221" s="1">
        <v>39263</v>
      </c>
      <c r="B221" s="26">
        <f>Price!C222</f>
        <v>181810</v>
      </c>
      <c r="C221" s="22">
        <f>'CPI&amp;Int'!H228/100</f>
        <v>0.063</v>
      </c>
      <c r="D221" s="26">
        <f t="shared" si="4"/>
        <v>11454.03</v>
      </c>
      <c r="E221" s="26">
        <f>Wages!G196</f>
        <v>29843</v>
      </c>
      <c r="F221" s="24">
        <f t="shared" si="5"/>
        <v>0.3838096035921322</v>
      </c>
    </row>
    <row r="222" spans="1:6" ht="12.75">
      <c r="A222" s="1">
        <v>39355</v>
      </c>
      <c r="B222" s="26">
        <f>Price!C223</f>
        <v>184131</v>
      </c>
      <c r="C222" s="22">
        <f>'CPI&amp;Int'!H229/100</f>
        <v>0.057359999999999994</v>
      </c>
      <c r="D222" s="26">
        <f t="shared" si="4"/>
        <v>10561.754159999999</v>
      </c>
      <c r="E222" s="26">
        <f>Wages!G197</f>
        <v>29990</v>
      </c>
      <c r="F222" s="24">
        <f t="shared" si="5"/>
        <v>0.3521758639546515</v>
      </c>
    </row>
    <row r="223" spans="1:6" ht="12.75">
      <c r="A223" s="1">
        <v>39447</v>
      </c>
      <c r="B223" s="26">
        <f>Price!C224</f>
        <v>183959</v>
      </c>
      <c r="C223" s="22">
        <f>'CPI&amp;Int'!H230/100</f>
        <v>0.052129</v>
      </c>
      <c r="D223" s="26">
        <f t="shared" si="4"/>
        <v>9589.598711</v>
      </c>
      <c r="E223" s="26">
        <f>Wages!G198</f>
        <v>30017</v>
      </c>
      <c r="F223" s="24">
        <f t="shared" si="5"/>
        <v>0.3194722560882167</v>
      </c>
    </row>
    <row r="224" spans="1:6" ht="12.75">
      <c r="A224" s="1">
        <v>39538</v>
      </c>
      <c r="B224" s="26">
        <f>Price!C225</f>
        <v>179363</v>
      </c>
      <c r="C224" s="22">
        <f>'CPI&amp;Int'!H231/100</f>
        <v>0.050915</v>
      </c>
      <c r="D224" s="26">
        <f t="shared" si="4"/>
        <v>9132.267145</v>
      </c>
      <c r="E224" s="26">
        <f>Wages!G199</f>
        <v>30435</v>
      </c>
      <c r="F224" s="24">
        <f t="shared" si="5"/>
        <v>0.30005806292097914</v>
      </c>
    </row>
    <row r="225" spans="1:6" ht="12.75">
      <c r="A225" s="1">
        <v>39629</v>
      </c>
      <c r="B225" s="26">
        <f>Price!C226</f>
        <v>174514</v>
      </c>
      <c r="C225" s="22">
        <f>'CPI&amp;Int'!H232/100</f>
        <v>0.062535</v>
      </c>
      <c r="D225" s="26">
        <f t="shared" si="4"/>
        <v>10913.232989999999</v>
      </c>
      <c r="E225" s="26">
        <f>Wages!G200</f>
        <v>30368</v>
      </c>
      <c r="F225" s="24">
        <f t="shared" si="5"/>
        <v>0.3593662075210748</v>
      </c>
    </row>
    <row r="226" spans="1:6" ht="12.75">
      <c r="A226" s="1">
        <v>39721</v>
      </c>
      <c r="B226" s="26">
        <f>Price!C227</f>
        <v>165188</v>
      </c>
      <c r="C226" s="22">
        <f>'CPI&amp;Int'!H233/100</f>
        <v>0.053265</v>
      </c>
      <c r="D226" s="26">
        <f t="shared" si="4"/>
        <v>8798.73882</v>
      </c>
      <c r="E226" s="26">
        <f>Wages!G201</f>
        <v>30824</v>
      </c>
      <c r="F226" s="24">
        <f t="shared" si="5"/>
        <v>0.2854509090319232</v>
      </c>
    </row>
    <row r="227" spans="1:6" ht="12.75">
      <c r="A227" s="1">
        <v>39813</v>
      </c>
      <c r="B227" s="26">
        <f>Price!C228</f>
        <v>156828</v>
      </c>
      <c r="C227" s="22">
        <f>'CPI&amp;Int'!H234/100</f>
        <v>0.026047</v>
      </c>
      <c r="D227" s="26">
        <f t="shared" si="4"/>
        <v>4084.898916</v>
      </c>
      <c r="E227" s="26">
        <f>Wages!G202</f>
        <v>31132</v>
      </c>
      <c r="F227" s="24">
        <f t="shared" si="5"/>
        <v>0.13121222266478222</v>
      </c>
    </row>
    <row r="228" ht="12.75">
      <c r="A228" s="25"/>
    </row>
    <row r="229" ht="12.75">
      <c r="A229" s="25"/>
    </row>
    <row r="230" ht="12.75">
      <c r="A230" s="25"/>
    </row>
    <row r="231" ht="12.75">
      <c r="A231" s="25"/>
    </row>
    <row r="232" ht="12.75">
      <c r="A232" s="25"/>
    </row>
    <row r="233" ht="12.75">
      <c r="A233" s="25"/>
    </row>
    <row r="234" ht="12.75">
      <c r="A234" s="25"/>
    </row>
    <row r="235" ht="12.75">
      <c r="A235" s="25"/>
    </row>
    <row r="236" ht="12.75">
      <c r="A236" s="25"/>
    </row>
    <row r="237" ht="12.75">
      <c r="A237" s="25"/>
    </row>
    <row r="238" ht="12.75">
      <c r="A238" s="25"/>
    </row>
    <row r="239" ht="12.75">
      <c r="A239" s="25"/>
    </row>
    <row r="240" ht="12.75">
      <c r="A240" s="25"/>
    </row>
    <row r="241" ht="12.75">
      <c r="A241" s="25"/>
    </row>
    <row r="242" ht="12.75">
      <c r="A242" s="25"/>
    </row>
    <row r="243" ht="12.75">
      <c r="A243" s="25"/>
    </row>
    <row r="244" ht="12.75">
      <c r="A244" s="25"/>
    </row>
    <row r="245" ht="12.75">
      <c r="A245" s="25"/>
    </row>
    <row r="246" ht="12.75">
      <c r="A246" s="25"/>
    </row>
    <row r="247" ht="12.75">
      <c r="A247" s="25"/>
    </row>
    <row r="248" ht="12.75">
      <c r="A248" s="25"/>
    </row>
    <row r="249" ht="12.75">
      <c r="A249" s="25"/>
    </row>
    <row r="250" ht="12.75">
      <c r="A250" s="25"/>
    </row>
    <row r="251" ht="12.75">
      <c r="A251" s="25"/>
    </row>
    <row r="252" ht="12.75">
      <c r="A252" s="25"/>
    </row>
    <row r="253" ht="12.75">
      <c r="A253" s="25"/>
    </row>
    <row r="254" ht="12.75">
      <c r="A254" s="25"/>
    </row>
    <row r="255" ht="12.75">
      <c r="A255" s="25"/>
    </row>
    <row r="256" ht="12.75">
      <c r="A256" s="25"/>
    </row>
    <row r="257" ht="12.75">
      <c r="A257" s="25"/>
    </row>
    <row r="258" ht="12.75">
      <c r="A258" s="25"/>
    </row>
    <row r="259" ht="12.75">
      <c r="A259" s="25"/>
    </row>
    <row r="260" ht="12.75">
      <c r="A260" s="25"/>
    </row>
    <row r="261" ht="12.75">
      <c r="A261" s="25"/>
    </row>
    <row r="262" ht="12.75">
      <c r="A262" s="25"/>
    </row>
    <row r="263" ht="12.75">
      <c r="A263" s="25"/>
    </row>
    <row r="264" ht="12.75">
      <c r="A264" s="25"/>
    </row>
    <row r="265" ht="12.75">
      <c r="A265" s="25"/>
    </row>
    <row r="266" ht="12.75">
      <c r="A266" s="25"/>
    </row>
    <row r="267" ht="12.75">
      <c r="A267" s="25"/>
    </row>
    <row r="268" ht="12.75">
      <c r="A268" s="25"/>
    </row>
    <row r="269" ht="12.75">
      <c r="A269" s="25"/>
    </row>
    <row r="270" ht="12.75">
      <c r="A270" s="25"/>
    </row>
    <row r="271" ht="12.75">
      <c r="A271" s="25"/>
    </row>
    <row r="272" ht="12.75">
      <c r="A272" s="25"/>
    </row>
    <row r="273" ht="12.75">
      <c r="A273" s="25"/>
    </row>
    <row r="274" ht="12.75">
      <c r="A274" s="25"/>
    </row>
    <row r="275" ht="12.75">
      <c r="A275" s="25"/>
    </row>
    <row r="276" ht="12.75">
      <c r="A276" s="25"/>
    </row>
    <row r="277" ht="12.75">
      <c r="A277" s="25"/>
    </row>
    <row r="278" ht="12.75">
      <c r="A278" s="25"/>
    </row>
    <row r="279" ht="12.75">
      <c r="A279" s="25"/>
    </row>
    <row r="280" ht="12.75">
      <c r="A280" s="25"/>
    </row>
    <row r="281" ht="12.75">
      <c r="A281" s="25"/>
    </row>
    <row r="282" ht="12.75">
      <c r="A282" s="25"/>
    </row>
    <row r="283" ht="12.75">
      <c r="A283" s="25"/>
    </row>
    <row r="284" ht="12.75">
      <c r="A284" s="25"/>
    </row>
    <row r="285" ht="12.75">
      <c r="A285" s="25"/>
    </row>
    <row r="286" ht="12.75">
      <c r="A286" s="25"/>
    </row>
    <row r="287" ht="12.75">
      <c r="A287" s="25"/>
    </row>
    <row r="288" ht="12.75">
      <c r="A288" s="25"/>
    </row>
    <row r="289" ht="12.75">
      <c r="A289" s="25"/>
    </row>
    <row r="290" ht="12.75">
      <c r="A290" s="25"/>
    </row>
    <row r="291" ht="12.75">
      <c r="A291" s="25"/>
    </row>
    <row r="292" ht="12.75">
      <c r="A292" s="25"/>
    </row>
    <row r="293" ht="12.75">
      <c r="A293" s="25"/>
    </row>
    <row r="294" ht="12.75">
      <c r="A294" s="25"/>
    </row>
    <row r="295" ht="12.75">
      <c r="A295" s="25"/>
    </row>
    <row r="296" ht="12.75">
      <c r="A296" s="25"/>
    </row>
    <row r="297" ht="12.75">
      <c r="A297" s="25"/>
    </row>
    <row r="298" ht="12.75">
      <c r="A298" s="25"/>
    </row>
    <row r="299" ht="12.75">
      <c r="A299" s="25"/>
    </row>
    <row r="300" ht="12.75">
      <c r="A300" s="25"/>
    </row>
    <row r="301" ht="12.75">
      <c r="A301" s="25"/>
    </row>
    <row r="302" ht="12.75">
      <c r="A302" s="25"/>
    </row>
    <row r="303" ht="12.75">
      <c r="A303" s="25"/>
    </row>
    <row r="304" ht="12.75">
      <c r="A304" s="25"/>
    </row>
    <row r="305" ht="12.75">
      <c r="A305" s="25"/>
    </row>
    <row r="306" ht="12.75">
      <c r="A306" s="25"/>
    </row>
    <row r="307" ht="12.75">
      <c r="A307" s="25"/>
    </row>
    <row r="308" ht="12.75">
      <c r="A308" s="25"/>
    </row>
    <row r="309" ht="12.75">
      <c r="A309" s="25"/>
    </row>
    <row r="310" ht="12.75">
      <c r="A310" s="25"/>
    </row>
    <row r="311" ht="12.75">
      <c r="A311" s="25"/>
    </row>
    <row r="312" ht="12.75">
      <c r="A312" s="25"/>
    </row>
    <row r="313" ht="12.75">
      <c r="A313" s="25"/>
    </row>
    <row r="314" ht="12.75">
      <c r="A314" s="25"/>
    </row>
    <row r="315" ht="12.75">
      <c r="A315" s="25"/>
    </row>
    <row r="316" ht="12.75">
      <c r="A316" s="25"/>
    </row>
    <row r="317" ht="12.75">
      <c r="A317" s="25"/>
    </row>
    <row r="318" ht="12.75">
      <c r="A318" s="25"/>
    </row>
    <row r="319" ht="12.75">
      <c r="A319" s="25"/>
    </row>
    <row r="320" ht="12.75">
      <c r="A320" s="25"/>
    </row>
    <row r="321" ht="12.75">
      <c r="A321" s="25"/>
    </row>
    <row r="322" ht="12.75">
      <c r="A322" s="25"/>
    </row>
    <row r="323" ht="12.75">
      <c r="A323" s="25"/>
    </row>
    <row r="324" ht="12.75">
      <c r="A324" s="25"/>
    </row>
    <row r="325" ht="12.75">
      <c r="A325" s="25"/>
    </row>
    <row r="326" ht="12.75">
      <c r="A326" s="25"/>
    </row>
    <row r="327" ht="12.75">
      <c r="A327" s="25"/>
    </row>
    <row r="328" ht="12.75">
      <c r="A328" s="25"/>
    </row>
    <row r="329" ht="12.75">
      <c r="A329" s="25"/>
    </row>
    <row r="330" ht="12.75">
      <c r="A330" s="25"/>
    </row>
    <row r="331" ht="12.75">
      <c r="A331" s="25"/>
    </row>
    <row r="332" ht="12.75">
      <c r="A332" s="25"/>
    </row>
    <row r="333" ht="12.75">
      <c r="A333" s="25"/>
    </row>
    <row r="334" ht="12.75">
      <c r="A334" s="25"/>
    </row>
    <row r="335" ht="12.75">
      <c r="A335" s="25"/>
    </row>
    <row r="336" ht="12.75">
      <c r="A336" s="25"/>
    </row>
    <row r="337" ht="12.75">
      <c r="A337" s="25"/>
    </row>
    <row r="338" ht="12.75">
      <c r="A338" s="25"/>
    </row>
    <row r="339" ht="12.75">
      <c r="A339" s="25"/>
    </row>
    <row r="340" ht="12.75">
      <c r="A340" s="25"/>
    </row>
    <row r="341" ht="12.75">
      <c r="A341" s="25"/>
    </row>
    <row r="342" ht="12.75">
      <c r="A342" s="25"/>
    </row>
    <row r="343" ht="12.75">
      <c r="A343" s="25"/>
    </row>
    <row r="344" ht="12.75">
      <c r="A344" s="25"/>
    </row>
    <row r="345" ht="12.75">
      <c r="A345" s="25"/>
    </row>
    <row r="346" ht="12.75">
      <c r="A346" s="25"/>
    </row>
    <row r="347" ht="12.75">
      <c r="A347" s="25"/>
    </row>
    <row r="348" ht="12.75">
      <c r="A348" s="25"/>
    </row>
    <row r="349" ht="12.75">
      <c r="A349" s="25"/>
    </row>
    <row r="350" ht="12.75">
      <c r="A350" s="25"/>
    </row>
    <row r="351" ht="12.75">
      <c r="A351" s="25"/>
    </row>
    <row r="352" ht="12.75">
      <c r="A352" s="25"/>
    </row>
    <row r="353" ht="12.75">
      <c r="A353" s="25"/>
    </row>
    <row r="354" ht="12.75">
      <c r="A354" s="2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JPMorgan Chase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U239689</dc:creator>
  <cp:keywords/>
  <dc:description/>
  <cp:lastModifiedBy>U239689</cp:lastModifiedBy>
  <dcterms:created xsi:type="dcterms:W3CDTF">2009-02-27T11:11:40Z</dcterms:created>
  <dcterms:modified xsi:type="dcterms:W3CDTF">2009-02-27T16:32:00Z</dcterms:modified>
  <cp:category/>
  <cp:version/>
  <cp:contentType/>
  <cp:contentStatus/>
</cp:coreProperties>
</file>